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66" yWindow="30" windowWidth="13335" windowHeight="1003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<sst xmlns="http://schemas.openxmlformats.org/spreadsheetml/2006/main" count="242" uniqueCount="95">
  <si>
    <t>Наименование бюджета:</t>
  </si>
  <si>
    <t>(консолидированный бюджет субъекта Российской Федерации;  консолидированный бюджет субъекта Российской Федерации и территориального государственного внебюджетного фонда)</t>
  </si>
  <si>
    <t>Наименование организации:</t>
  </si>
  <si>
    <t/>
  </si>
  <si>
    <t>Код по бюджетной классификации</t>
  </si>
  <si>
    <t xml:space="preserve">Код строки
</t>
  </si>
  <si>
    <t>Утвержденные бюджетные назначения (прогнозные показатели)</t>
  </si>
  <si>
    <t>Исполнено, руб</t>
  </si>
  <si>
    <t>Показатели исполнения</t>
  </si>
  <si>
    <t>код</t>
  </si>
  <si>
    <t>пояснения</t>
  </si>
  <si>
    <t>5</t>
  </si>
  <si>
    <t>6</t>
  </si>
  <si>
    <t>7</t>
  </si>
  <si>
    <t>8</t>
  </si>
  <si>
    <t>85000000000000000</t>
  </si>
  <si>
    <t>1. Доходы бюджета, всего</t>
  </si>
  <si>
    <t>010</t>
  </si>
  <si>
    <t xml:space="preserve"> -</t>
  </si>
  <si>
    <t>Х</t>
  </si>
  <si>
    <t>из них:</t>
  </si>
  <si>
    <t>000 101 00000000000000</t>
  </si>
  <si>
    <t>-</t>
  </si>
  <si>
    <t>000 103 00000000000000</t>
  </si>
  <si>
    <t>000 105 00000000000000</t>
  </si>
  <si>
    <t>000 106 00000000000000</t>
  </si>
  <si>
    <t>000 108 00000000000000</t>
  </si>
  <si>
    <t>000 111 00000000000000</t>
  </si>
  <si>
    <t>000 112 00000000000000</t>
  </si>
  <si>
    <t>000 113 00000000000000</t>
  </si>
  <si>
    <t>000 114 00000000000000</t>
  </si>
  <si>
    <t>000 116 00000000000000</t>
  </si>
  <si>
    <t>000 117 00000000000000</t>
  </si>
  <si>
    <t>000 202 00000000000000</t>
  </si>
  <si>
    <t>000 218 00000000000000</t>
  </si>
  <si>
    <t>000 219 00000000000000</t>
  </si>
  <si>
    <t>2. Расходы бюджета, всего</t>
  </si>
  <si>
    <t>200</t>
  </si>
  <si>
    <t>Результат исполнения бюджета (дефицит / профицит)</t>
  </si>
  <si>
    <t>450</t>
  </si>
  <si>
    <t xml:space="preserve"> процент исполнения, %</t>
  </si>
  <si>
    <t xml:space="preserve"> 000 0102 0000000000 000</t>
  </si>
  <si>
    <t xml:space="preserve"> 000 0103 0000000000 000</t>
  </si>
  <si>
    <t xml:space="preserve"> 000 0104 0000000000 000</t>
  </si>
  <si>
    <t xml:space="preserve"> 000 0105 0000000000 000</t>
  </si>
  <si>
    <t xml:space="preserve"> 000 0106 0000000000 000</t>
  </si>
  <si>
    <t xml:space="preserve"> 000 0111 0000000000 000</t>
  </si>
  <si>
    <t xml:space="preserve"> 000 0113 0000000000 000</t>
  </si>
  <si>
    <t xml:space="preserve"> 000 0309 0000000000 000</t>
  </si>
  <si>
    <t xml:space="preserve"> 000 0314 0000000000 000</t>
  </si>
  <si>
    <t xml:space="preserve"> 000 0409 0000000000 000</t>
  </si>
  <si>
    <t xml:space="preserve"> 000 0412 0000000000 000</t>
  </si>
  <si>
    <t xml:space="preserve"> 000 0501 0000000000 000</t>
  </si>
  <si>
    <t xml:space="preserve"> 000 0502 0000000000 000</t>
  </si>
  <si>
    <t xml:space="preserve"> 000 0503 0000000000 000</t>
  </si>
  <si>
    <t xml:space="preserve"> 000 0505 0000000000 000</t>
  </si>
  <si>
    <t xml:space="preserve"> 000 0701 0000000000 000</t>
  </si>
  <si>
    <t xml:space="preserve"> 000 0702 0000000000 000</t>
  </si>
  <si>
    <t xml:space="preserve"> 000 0703 0000000000 000</t>
  </si>
  <si>
    <t xml:space="preserve"> 000 0705 0000000000 000</t>
  </si>
  <si>
    <t xml:space="preserve"> 000 0707 0000000000 000</t>
  </si>
  <si>
    <t xml:space="preserve"> 000 0709 0000000000 000</t>
  </si>
  <si>
    <t xml:space="preserve"> 000 0801 0000000000 000</t>
  </si>
  <si>
    <t xml:space="preserve"> 000 0804 0000000000 000</t>
  </si>
  <si>
    <t xml:space="preserve"> 000 1001 0000000000 000</t>
  </si>
  <si>
    <t xml:space="preserve"> 000 1003 0000000000 000</t>
  </si>
  <si>
    <t xml:space="preserve"> 000 1004 0000000000 000</t>
  </si>
  <si>
    <t xml:space="preserve"> 000 1101 0000000000 000</t>
  </si>
  <si>
    <t xml:space="preserve"> 000 1301 0000000000 000</t>
  </si>
  <si>
    <t xml:space="preserve"> 000 0310 0000000000 000</t>
  </si>
  <si>
    <t xml:space="preserve"> 000 1102 0000000000 000</t>
  </si>
  <si>
    <t xml:space="preserve">Оплата работ "по факту" на основании актов выполненных работ </t>
  </si>
  <si>
    <t>Причины отклонений от планового процента исполнения менее чем на 20 %</t>
  </si>
  <si>
    <t>Сезонность осуществления расходов</t>
  </si>
  <si>
    <t>Мероприятия запланированы на 2 полугодие 2022 года</t>
  </si>
  <si>
    <t>резервный фонд</t>
  </si>
  <si>
    <t>проводятся конкурсные процедуры; заложены резервы на оплату коммунальных услуг и на текущие ремонты</t>
  </si>
  <si>
    <t>Проводятся конкурсные процедуры. Заключено концессионное соглашение</t>
  </si>
  <si>
    <t xml:space="preserve">Заявительный хар-р субсидирования. </t>
  </si>
  <si>
    <t xml:space="preserve">Проводятся конкурсные процедуры. Оплата работ "по факту" на основании актов выполненных работ </t>
  </si>
  <si>
    <t>Сведения об исполнении   бюджета округа</t>
  </si>
  <si>
    <t>муниципального образования "Муниципальный округ Якшур-Бодьинский район УР"</t>
  </si>
  <si>
    <t>000 107 00000000000000</t>
  </si>
  <si>
    <t>000 207 00000000000000</t>
  </si>
  <si>
    <t>4</t>
  </si>
  <si>
    <t xml:space="preserve"> сумма отклонения, руб (гр.4-гр.3)</t>
  </si>
  <si>
    <t>000 0203 000000000 000</t>
  </si>
  <si>
    <t>000 0405 0000000000 000</t>
  </si>
  <si>
    <t>000 0408 000000000  000</t>
  </si>
  <si>
    <t>000 0605 000000000 000</t>
  </si>
  <si>
    <t>000 0909 0000000000 000</t>
  </si>
  <si>
    <t>000 1006 0000000000 000</t>
  </si>
  <si>
    <t>на 01.04.2023</t>
  </si>
  <si>
    <t>000 1090000000 0000 000</t>
  </si>
  <si>
    <t>Оплата работ "по факту" на основании актов выполненных работ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</si>
</sst>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 ;\-#,##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3">
    <font>
      <sz val="1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sz val="11"/>
      <color indexed="8"/>
      <name val="Arial"/>
      <family val="2"/>
    </font>
    <font>
      <sz val="7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8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7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9" fontId="31" fillId="0" borderId="1">
      <alignment horizontal="left" wrapText="1" indent="6"/>
      <protection/>
    </xf>
    <xf numFmtId="49" fontId="31" fillId="0" borderId="1">
      <alignment horizontal="left" wrapText="1" indent="6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3" fontId="31" fillId="0" borderId="2">
      <alignment horizontal="left" wrapText="1"/>
      <protection/>
    </xf>
    <xf numFmtId="3" fontId="31" fillId="0" borderId="2">
      <alignment horizontal="left" wrapText="1"/>
      <protection/>
    </xf>
    <xf numFmtId="0" fontId="31" fillId="20" borderId="0">
      <alignment/>
      <protection/>
    </xf>
    <xf numFmtId="0" fontId="31" fillId="20" borderId="0">
      <alignment/>
      <protection/>
    </xf>
    <xf numFmtId="49" fontId="31" fillId="0" borderId="0">
      <alignment horizontal="center" vertical="top"/>
      <protection/>
    </xf>
    <xf numFmtId="49" fontId="31" fillId="0" borderId="0">
      <alignment horizontal="center" vertical="top"/>
      <protection/>
    </xf>
    <xf numFmtId="0" fontId="31" fillId="0" borderId="0">
      <alignment vertical="top"/>
      <protection/>
    </xf>
    <xf numFmtId="0" fontId="31" fillId="0" borderId="0">
      <alignment vertical="top"/>
      <protection/>
    </xf>
    <xf numFmtId="49" fontId="31" fillId="0" borderId="0">
      <alignment horizontal="left"/>
      <protection/>
    </xf>
    <xf numFmtId="49" fontId="31" fillId="0" borderId="0">
      <alignment horizontal="left"/>
      <protection/>
    </xf>
    <xf numFmtId="49" fontId="31" fillId="0" borderId="0">
      <alignment horizontal="left" wrapText="1"/>
      <protection/>
    </xf>
    <xf numFmtId="49" fontId="31" fillId="0" borderId="0">
      <alignment horizontal="left" wrapText="1"/>
      <protection/>
    </xf>
    <xf numFmtId="0" fontId="31" fillId="0" borderId="0">
      <alignment horizontal="center" vertical="top"/>
      <protection/>
    </xf>
    <xf numFmtId="0" fontId="31" fillId="0" borderId="0">
      <alignment horizontal="center" vertical="top"/>
      <protection/>
    </xf>
    <xf numFmtId="49" fontId="31" fillId="0" borderId="3">
      <alignment horizontal="left" indent="6"/>
      <protection/>
    </xf>
    <xf numFmtId="49" fontId="31" fillId="0" borderId="3">
      <alignment horizontal="left" indent="6"/>
      <protection/>
    </xf>
    <xf numFmtId="49" fontId="31" fillId="0" borderId="4">
      <alignment horizontal="left" indent="6"/>
      <protection/>
    </xf>
    <xf numFmtId="49" fontId="31" fillId="0" borderId="4">
      <alignment horizontal="left" indent="6"/>
      <protection/>
    </xf>
    <xf numFmtId="0" fontId="31" fillId="20" borderId="5">
      <alignment/>
      <protection/>
    </xf>
    <xf numFmtId="0" fontId="31" fillId="20" borderId="5">
      <alignment/>
      <protection/>
    </xf>
    <xf numFmtId="0" fontId="31" fillId="0" borderId="4">
      <alignment/>
      <protection/>
    </xf>
    <xf numFmtId="0" fontId="31" fillId="0" borderId="4">
      <alignment/>
      <protection/>
    </xf>
    <xf numFmtId="3" fontId="31" fillId="0" borderId="1">
      <alignment/>
      <protection/>
    </xf>
    <xf numFmtId="3" fontId="31" fillId="0" borderId="1">
      <alignment/>
      <protection/>
    </xf>
    <xf numFmtId="49" fontId="31" fillId="0" borderId="3">
      <alignment horizontal="center" vertical="top"/>
      <protection/>
    </xf>
    <xf numFmtId="49" fontId="31" fillId="0" borderId="3">
      <alignment horizontal="center" vertical="top"/>
      <protection/>
    </xf>
    <xf numFmtId="49" fontId="31" fillId="0" borderId="4">
      <alignment horizontal="center" vertical="top"/>
      <protection/>
    </xf>
    <xf numFmtId="49" fontId="31" fillId="0" borderId="4">
      <alignment horizontal="center" vertical="top"/>
      <protection/>
    </xf>
    <xf numFmtId="49" fontId="31" fillId="0" borderId="3">
      <alignment horizontal="center"/>
      <protection/>
    </xf>
    <xf numFmtId="49" fontId="31" fillId="0" borderId="3">
      <alignment horizontal="center"/>
      <protection/>
    </xf>
    <xf numFmtId="0" fontId="31" fillId="0" borderId="2">
      <alignment wrapText="1"/>
      <protection/>
    </xf>
    <xf numFmtId="0" fontId="31" fillId="0" borderId="2">
      <alignment wrapText="1"/>
      <protection/>
    </xf>
    <xf numFmtId="49" fontId="31" fillId="0" borderId="2">
      <alignment horizontal="left" wrapText="1"/>
      <protection/>
    </xf>
    <xf numFmtId="49" fontId="31" fillId="0" borderId="2">
      <alignment horizontal="left" wrapText="1"/>
      <protection/>
    </xf>
    <xf numFmtId="49" fontId="31" fillId="0" borderId="1">
      <alignment horizontal="left" indent="6"/>
      <protection/>
    </xf>
    <xf numFmtId="49" fontId="31" fillId="0" borderId="1">
      <alignment horizontal="left" indent="6"/>
      <protection/>
    </xf>
    <xf numFmtId="0" fontId="33" fillId="21" borderId="0">
      <alignment/>
      <protection/>
    </xf>
    <xf numFmtId="0" fontId="33" fillId="21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1" fillId="0" borderId="6">
      <alignment/>
      <protection/>
    </xf>
    <xf numFmtId="0" fontId="31" fillId="0" borderId="6">
      <alignment/>
      <protection/>
    </xf>
    <xf numFmtId="49" fontId="34" fillId="0" borderId="6">
      <alignment/>
      <protection/>
    </xf>
    <xf numFmtId="49" fontId="34" fillId="0" borderId="6">
      <alignment/>
      <protection/>
    </xf>
    <xf numFmtId="0" fontId="35" fillId="0" borderId="0">
      <alignment horizontal="center"/>
      <protection/>
    </xf>
    <xf numFmtId="0" fontId="35" fillId="0" borderId="0">
      <alignment horizontal="center"/>
      <protection/>
    </xf>
    <xf numFmtId="0" fontId="31" fillId="0" borderId="0">
      <alignment horizontal="right"/>
      <protection/>
    </xf>
    <xf numFmtId="0" fontId="31" fillId="0" borderId="0">
      <alignment horizontal="right"/>
      <protection/>
    </xf>
    <xf numFmtId="0" fontId="35" fillId="0" borderId="3">
      <alignment horizontal="center"/>
      <protection/>
    </xf>
    <xf numFmtId="0" fontId="35" fillId="0" borderId="3">
      <alignment horizontal="center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/>
      <protection/>
    </xf>
    <xf numFmtId="0" fontId="31" fillId="0" borderId="1">
      <alignment horizontal="center" vertical="center"/>
      <protection/>
    </xf>
    <xf numFmtId="0" fontId="31" fillId="0" borderId="7">
      <alignment horizontal="left" wrapText="1"/>
      <protection/>
    </xf>
    <xf numFmtId="0" fontId="31" fillId="0" borderId="7">
      <alignment horizontal="left" wrapText="1"/>
      <protection/>
    </xf>
    <xf numFmtId="0" fontId="31" fillId="0" borderId="8">
      <alignment horizontal="left" wrapText="1"/>
      <protection/>
    </xf>
    <xf numFmtId="0" fontId="31" fillId="0" borderId="8">
      <alignment horizontal="left" wrapText="1"/>
      <protection/>
    </xf>
    <xf numFmtId="49" fontId="31" fillId="0" borderId="9">
      <alignment horizontal="left" vertical="center" indent="1"/>
      <protection/>
    </xf>
    <xf numFmtId="49" fontId="31" fillId="0" borderId="9">
      <alignment horizontal="left" vertical="center" indent="1"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 shrinkToFit="1"/>
      <protection/>
    </xf>
    <xf numFmtId="0" fontId="33" fillId="0" borderId="0">
      <alignment shrinkToFit="1"/>
      <protection/>
    </xf>
    <xf numFmtId="0" fontId="36" fillId="0" borderId="0">
      <alignment/>
      <protection/>
    </xf>
    <xf numFmtId="0" fontId="36" fillId="0" borderId="0">
      <alignment/>
      <protection/>
    </xf>
    <xf numFmtId="0" fontId="31" fillId="0" borderId="10">
      <alignment horizontal="center" vertical="center"/>
      <protection/>
    </xf>
    <xf numFmtId="0" fontId="31" fillId="0" borderId="10">
      <alignment horizontal="center" vertical="center"/>
      <protection/>
    </xf>
    <xf numFmtId="49" fontId="31" fillId="0" borderId="11">
      <alignment horizontal="center" vertical="center" shrinkToFit="1"/>
      <protection/>
    </xf>
    <xf numFmtId="49" fontId="31" fillId="0" borderId="11">
      <alignment horizontal="center" vertical="center" shrinkToFit="1"/>
      <protection/>
    </xf>
    <xf numFmtId="0" fontId="31" fillId="0" borderId="12">
      <alignment vertical="center" shrinkToFit="1"/>
      <protection/>
    </xf>
    <xf numFmtId="0" fontId="31" fillId="0" borderId="12">
      <alignment vertical="center" shrinkToFit="1"/>
      <protection/>
    </xf>
    <xf numFmtId="49" fontId="31" fillId="0" borderId="13">
      <alignment horizontal="center" vertical="center" shrinkToFit="1"/>
      <protection/>
    </xf>
    <xf numFmtId="49" fontId="31" fillId="0" borderId="13">
      <alignment horizontal="center" vertical="center" shrinkToFit="1"/>
      <protection/>
    </xf>
    <xf numFmtId="0" fontId="31" fillId="0" borderId="0">
      <alignment horizontal="center"/>
      <protection/>
    </xf>
    <xf numFmtId="0" fontId="31" fillId="0" borderId="0">
      <alignment horizontal="center"/>
      <protection/>
    </xf>
    <xf numFmtId="4" fontId="31" fillId="0" borderId="14">
      <alignment horizontal="right" vertical="center"/>
      <protection/>
    </xf>
    <xf numFmtId="4" fontId="31" fillId="0" borderId="14">
      <alignment horizontal="right" vertical="center"/>
      <protection/>
    </xf>
    <xf numFmtId="164" fontId="31" fillId="0" borderId="15">
      <alignment horizontal="right" vertical="center" shrinkToFit="1"/>
      <protection/>
    </xf>
    <xf numFmtId="164" fontId="31" fillId="0" borderId="15">
      <alignment horizontal="right" vertical="center" shrinkToFit="1"/>
      <protection/>
    </xf>
    <xf numFmtId="4" fontId="31" fillId="0" borderId="16">
      <alignment horizontal="right"/>
      <protection/>
    </xf>
    <xf numFmtId="4" fontId="31" fillId="0" borderId="16">
      <alignment horizontal="right"/>
      <protection/>
    </xf>
    <xf numFmtId="49" fontId="31" fillId="0" borderId="10">
      <alignment horizontal="center" vertical="center"/>
      <protection/>
    </xf>
    <xf numFmtId="49" fontId="31" fillId="0" borderId="10">
      <alignment horizontal="center" vertical="center"/>
      <protection/>
    </xf>
    <xf numFmtId="4" fontId="31" fillId="0" borderId="16">
      <alignment horizontal="right" wrapText="1"/>
      <protection/>
    </xf>
    <xf numFmtId="4" fontId="31" fillId="0" borderId="16">
      <alignment horizontal="right" wrapText="1"/>
      <protection/>
    </xf>
    <xf numFmtId="0" fontId="33" fillId="0" borderId="17">
      <alignment horizontal="right" shrinkToFit="1"/>
      <protection/>
    </xf>
    <xf numFmtId="0" fontId="33" fillId="0" borderId="17">
      <alignment horizontal="right" shrinkToFit="1"/>
      <protection/>
    </xf>
    <xf numFmtId="0" fontId="31" fillId="0" borderId="3">
      <alignment horizontal="center" wrapText="1"/>
      <protection/>
    </xf>
    <xf numFmtId="0" fontId="31" fillId="0" borderId="3">
      <alignment horizontal="center" wrapText="1"/>
      <protection/>
    </xf>
    <xf numFmtId="0" fontId="37" fillId="0" borderId="4">
      <alignment horizontal="center" wrapText="1"/>
      <protection/>
    </xf>
    <xf numFmtId="0" fontId="37" fillId="0" borderId="4">
      <alignment horizontal="center" wrapText="1"/>
      <protection/>
    </xf>
    <xf numFmtId="4" fontId="31" fillId="0" borderId="14">
      <alignment horizontal="center" vertical="center"/>
      <protection/>
    </xf>
    <xf numFmtId="4" fontId="31" fillId="0" borderId="14">
      <alignment horizontal="center" vertical="center"/>
      <protection/>
    </xf>
    <xf numFmtId="0" fontId="31" fillId="0" borderId="15">
      <alignment wrapText="1"/>
      <protection/>
    </xf>
    <xf numFmtId="0" fontId="31" fillId="0" borderId="15">
      <alignment wrapText="1"/>
      <protection/>
    </xf>
    <xf numFmtId="49" fontId="31" fillId="0" borderId="16">
      <alignment horizontal="center" vertical="center" wrapText="1"/>
      <protection/>
    </xf>
    <xf numFmtId="49" fontId="31" fillId="0" borderId="16">
      <alignment horizontal="center" vertical="center" wrapText="1"/>
      <protection/>
    </xf>
    <xf numFmtId="0" fontId="33" fillId="0" borderId="18">
      <alignment/>
      <protection/>
    </xf>
    <xf numFmtId="0" fontId="33" fillId="0" borderId="18">
      <alignment/>
      <protection/>
    </xf>
    <xf numFmtId="49" fontId="33" fillId="0" borderId="19">
      <alignment horizontal="center"/>
      <protection/>
    </xf>
    <xf numFmtId="49" fontId="33" fillId="0" borderId="19">
      <alignment horizontal="center"/>
      <protection/>
    </xf>
    <xf numFmtId="0" fontId="33" fillId="0" borderId="3">
      <alignment/>
      <protection/>
    </xf>
    <xf numFmtId="0" fontId="33" fillId="0" borderId="3">
      <alignment/>
      <protection/>
    </xf>
    <xf numFmtId="0" fontId="33" fillId="0" borderId="4">
      <alignment/>
      <protection/>
    </xf>
    <xf numFmtId="0" fontId="33" fillId="0" borderId="4">
      <alignment/>
      <protection/>
    </xf>
    <xf numFmtId="0" fontId="37" fillId="0" borderId="3">
      <alignment horizontal="left" wrapText="1"/>
      <protection/>
    </xf>
    <xf numFmtId="0" fontId="37" fillId="0" borderId="3">
      <alignment horizontal="left" wrapText="1"/>
      <protection/>
    </xf>
    <xf numFmtId="0" fontId="31" fillId="0" borderId="2">
      <alignment horizontal="center" vertical="center" wrapText="1"/>
      <protection/>
    </xf>
    <xf numFmtId="0" fontId="31" fillId="0" borderId="2">
      <alignment horizontal="center" vertical="center" wrapText="1"/>
      <protection/>
    </xf>
    <xf numFmtId="49" fontId="31" fillId="0" borderId="20">
      <alignment horizontal="center" vertical="center"/>
      <protection/>
    </xf>
    <xf numFmtId="49" fontId="31" fillId="0" borderId="20">
      <alignment horizontal="center" vertical="center"/>
      <protection/>
    </xf>
    <xf numFmtId="0" fontId="31" fillId="0" borderId="21">
      <alignment horizontal="center" wrapText="1"/>
      <protection/>
    </xf>
    <xf numFmtId="0" fontId="31" fillId="0" borderId="21">
      <alignment horizontal="center" wrapText="1"/>
      <protection/>
    </xf>
    <xf numFmtId="0" fontId="31" fillId="0" borderId="22">
      <alignment wrapText="1"/>
      <protection/>
    </xf>
    <xf numFmtId="0" fontId="31" fillId="0" borderId="22">
      <alignment wrapText="1"/>
      <protection/>
    </xf>
    <xf numFmtId="49" fontId="31" fillId="0" borderId="23">
      <alignment horizontal="left" vertical="center" wrapText="1"/>
      <protection/>
    </xf>
    <xf numFmtId="49" fontId="31" fillId="0" borderId="23">
      <alignment horizontal="left" vertical="center" wrapText="1"/>
      <protection/>
    </xf>
    <xf numFmtId="0" fontId="33" fillId="0" borderId="24">
      <alignment/>
      <protection/>
    </xf>
    <xf numFmtId="0" fontId="33" fillId="0" borderId="24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0" fontId="32" fillId="0" borderId="0">
      <alignment/>
      <protection/>
    </xf>
    <xf numFmtId="0" fontId="32" fillId="0" borderId="0">
      <alignment/>
      <protection/>
    </xf>
    <xf numFmtId="49" fontId="31" fillId="0" borderId="25">
      <alignment horizontal="center" vertical="center" shrinkToFit="1"/>
      <protection/>
    </xf>
    <xf numFmtId="49" fontId="31" fillId="0" borderId="25">
      <alignment horizontal="center" vertical="center" shrinkToFit="1"/>
      <protection/>
    </xf>
    <xf numFmtId="49" fontId="31" fillId="0" borderId="26">
      <alignment horizontal="center" vertical="center" shrinkToFit="1"/>
      <protection/>
    </xf>
    <xf numFmtId="49" fontId="31" fillId="0" borderId="26">
      <alignment horizontal="center" vertical="center" shrinkToFit="1"/>
      <protection/>
    </xf>
    <xf numFmtId="4" fontId="31" fillId="0" borderId="1">
      <alignment horizontal="right"/>
      <protection/>
    </xf>
    <xf numFmtId="4" fontId="31" fillId="0" borderId="1">
      <alignment horizontal="right"/>
      <protection/>
    </xf>
    <xf numFmtId="4" fontId="31" fillId="0" borderId="10">
      <alignment horizontal="right" shrinkToFit="1"/>
      <protection/>
    </xf>
    <xf numFmtId="4" fontId="31" fillId="0" borderId="10">
      <alignment horizontal="right" shrinkToFit="1"/>
      <protection/>
    </xf>
    <xf numFmtId="4" fontId="31" fillId="0" borderId="10">
      <alignment horizontal="right"/>
      <protection/>
    </xf>
    <xf numFmtId="4" fontId="31" fillId="0" borderId="10">
      <alignment horizontal="right"/>
      <protection/>
    </xf>
    <xf numFmtId="164" fontId="31" fillId="0" borderId="10">
      <alignment horizontal="center" shrinkToFit="1"/>
      <protection/>
    </xf>
    <xf numFmtId="164" fontId="31" fillId="0" borderId="10">
      <alignment horizontal="center" shrinkToFit="1"/>
      <protection/>
    </xf>
    <xf numFmtId="0" fontId="31" fillId="0" borderId="10">
      <alignment horizontal="center" wrapText="1"/>
      <protection/>
    </xf>
    <xf numFmtId="0" fontId="31" fillId="0" borderId="10">
      <alignment horizontal="center" wrapText="1"/>
      <protection/>
    </xf>
    <xf numFmtId="4" fontId="31" fillId="0" borderId="1">
      <alignment horizontal="center"/>
      <protection/>
    </xf>
    <xf numFmtId="4" fontId="31" fillId="0" borderId="1">
      <alignment horizontal="center"/>
      <protection/>
    </xf>
    <xf numFmtId="49" fontId="31" fillId="0" borderId="16">
      <alignment horizontal="center" wrapText="1"/>
      <protection/>
    </xf>
    <xf numFmtId="49" fontId="31" fillId="0" borderId="16">
      <alignment horizontal="center" wrapText="1"/>
      <protection/>
    </xf>
    <xf numFmtId="0" fontId="31" fillId="0" borderId="2">
      <alignment horizontal="center" wrapText="1"/>
      <protection/>
    </xf>
    <xf numFmtId="0" fontId="31" fillId="0" borderId="2">
      <alignment horizontal="center" wrapText="1"/>
      <protection/>
    </xf>
    <xf numFmtId="49" fontId="31" fillId="0" borderId="23">
      <alignment horizontal="left" wrapText="1"/>
      <protection/>
    </xf>
    <xf numFmtId="49" fontId="31" fillId="0" borderId="23">
      <alignment horizontal="left" wrapText="1"/>
      <protection/>
    </xf>
    <xf numFmtId="0" fontId="31" fillId="0" borderId="20">
      <alignment horizontal="center" wrapText="1"/>
      <protection/>
    </xf>
    <xf numFmtId="0" fontId="31" fillId="0" borderId="20">
      <alignment horizontal="center" wrapText="1"/>
      <protection/>
    </xf>
    <xf numFmtId="49" fontId="34" fillId="0" borderId="6">
      <alignment wrapText="1"/>
      <protection/>
    </xf>
    <xf numFmtId="49" fontId="34" fillId="0" borderId="6">
      <alignment wrapText="1"/>
      <protection/>
    </xf>
    <xf numFmtId="0" fontId="31" fillId="0" borderId="6">
      <alignment horizontal="left" wrapText="1"/>
      <protection/>
    </xf>
    <xf numFmtId="0" fontId="31" fillId="0" borderId="6">
      <alignment horizontal="left" wrapText="1"/>
      <protection/>
    </xf>
    <xf numFmtId="0" fontId="31" fillId="0" borderId="3">
      <alignment/>
      <protection/>
    </xf>
    <xf numFmtId="0" fontId="31" fillId="0" borderId="3">
      <alignment/>
      <protection/>
    </xf>
    <xf numFmtId="49" fontId="31" fillId="0" borderId="7">
      <alignment horizontal="left" wrapText="1" indent="1"/>
      <protection/>
    </xf>
    <xf numFmtId="49" fontId="31" fillId="0" borderId="7">
      <alignment horizontal="left" wrapText="1" indent="1"/>
      <protection/>
    </xf>
    <xf numFmtId="49" fontId="31" fillId="0" borderId="11">
      <alignment horizontal="center" vertical="center" wrapText="1"/>
      <protection/>
    </xf>
    <xf numFmtId="49" fontId="31" fillId="0" borderId="11">
      <alignment horizontal="center" vertical="center" wrapText="1"/>
      <protection/>
    </xf>
    <xf numFmtId="0" fontId="31" fillId="0" borderId="25">
      <alignment horizontal="center" wrapText="1"/>
      <protection/>
    </xf>
    <xf numFmtId="0" fontId="31" fillId="0" borderId="25">
      <alignment horizontal="center" wrapText="1"/>
      <protection/>
    </xf>
    <xf numFmtId="49" fontId="31" fillId="0" borderId="25">
      <alignment horizontal="center" wrapText="1"/>
      <protection/>
    </xf>
    <xf numFmtId="49" fontId="31" fillId="0" borderId="25">
      <alignment horizontal="center" wrapText="1"/>
      <protection/>
    </xf>
    <xf numFmtId="4" fontId="31" fillId="0" borderId="14">
      <alignment horizontal="right"/>
      <protection/>
    </xf>
    <xf numFmtId="4" fontId="31" fillId="0" borderId="14">
      <alignment horizontal="right"/>
      <protection/>
    </xf>
    <xf numFmtId="164" fontId="31" fillId="0" borderId="1">
      <alignment horizontal="right" wrapText="1"/>
      <protection/>
    </xf>
    <xf numFmtId="164" fontId="31" fillId="0" borderId="1">
      <alignment horizontal="right" wrapText="1"/>
      <protection/>
    </xf>
    <xf numFmtId="4" fontId="31" fillId="0" borderId="1">
      <alignment horizontal="right" wrapText="1"/>
      <protection/>
    </xf>
    <xf numFmtId="4" fontId="31" fillId="0" borderId="1">
      <alignment horizontal="right" wrapText="1"/>
      <protection/>
    </xf>
    <xf numFmtId="0" fontId="31" fillId="0" borderId="1">
      <alignment wrapText="1"/>
      <protection/>
    </xf>
    <xf numFmtId="0" fontId="31" fillId="0" borderId="1">
      <alignment wrapText="1"/>
      <protection/>
    </xf>
    <xf numFmtId="49" fontId="31" fillId="0" borderId="14">
      <alignment horizontal="center"/>
      <protection/>
    </xf>
    <xf numFmtId="49" fontId="31" fillId="0" borderId="14">
      <alignment horizontal="center"/>
      <protection/>
    </xf>
    <xf numFmtId="49" fontId="31" fillId="0" borderId="1">
      <alignment horizontal="center" wrapText="1"/>
      <protection/>
    </xf>
    <xf numFmtId="49" fontId="31" fillId="0" borderId="1">
      <alignment horizontal="center" wrapText="1"/>
      <protection/>
    </xf>
    <xf numFmtId="4" fontId="31" fillId="0" borderId="21">
      <alignment horizontal="center" wrapText="1"/>
      <protection/>
    </xf>
    <xf numFmtId="4" fontId="31" fillId="0" borderId="21">
      <alignment horizontal="center" wrapText="1"/>
      <protection/>
    </xf>
    <xf numFmtId="0" fontId="31" fillId="0" borderId="2">
      <alignment/>
      <protection/>
    </xf>
    <xf numFmtId="0" fontId="31" fillId="0" borderId="2">
      <alignment/>
      <protection/>
    </xf>
    <xf numFmtId="0" fontId="31" fillId="0" borderId="2">
      <alignment horizontal="left" wrapText="1"/>
      <protection/>
    </xf>
    <xf numFmtId="0" fontId="31" fillId="0" borderId="2">
      <alignment horizontal="left" wrapText="1"/>
      <protection/>
    </xf>
    <xf numFmtId="0" fontId="32" fillId="0" borderId="0">
      <alignment/>
      <protection/>
    </xf>
    <xf numFmtId="0" fontId="32" fillId="0" borderId="0">
      <alignment/>
      <protection/>
    </xf>
    <xf numFmtId="0" fontId="31" fillId="0" borderId="7">
      <alignment wrapText="1"/>
      <protection/>
    </xf>
    <xf numFmtId="0" fontId="31" fillId="0" borderId="7">
      <alignment wrapText="1"/>
      <protection/>
    </xf>
    <xf numFmtId="4" fontId="31" fillId="0" borderId="1">
      <alignment wrapText="1"/>
      <protection/>
    </xf>
    <xf numFmtId="4" fontId="31" fillId="0" borderId="1">
      <alignment wrapText="1"/>
      <protection/>
    </xf>
    <xf numFmtId="49" fontId="31" fillId="0" borderId="1">
      <alignment horizontal="center"/>
      <protection/>
    </xf>
    <xf numFmtId="49" fontId="31" fillId="0" borderId="1">
      <alignment horizontal="center"/>
      <protection/>
    </xf>
    <xf numFmtId="0" fontId="31" fillId="0" borderId="1">
      <alignment horizontal="center" wrapText="1"/>
      <protection/>
    </xf>
    <xf numFmtId="0" fontId="31" fillId="0" borderId="1">
      <alignment horizontal="center" wrapText="1"/>
      <protection/>
    </xf>
    <xf numFmtId="0" fontId="31" fillId="0" borderId="2">
      <alignment horizontal="center"/>
      <protection/>
    </xf>
    <xf numFmtId="0" fontId="31" fillId="0" borderId="2">
      <alignment horizontal="center"/>
      <protection/>
    </xf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8" fillId="28" borderId="27" applyNumberFormat="0" applyAlignment="0" applyProtection="0"/>
    <xf numFmtId="0" fontId="39" fillId="29" borderId="28" applyNumberFormat="0" applyAlignment="0" applyProtection="0"/>
    <xf numFmtId="0" fontId="40" fillId="29" borderId="2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29" applyNumberFormat="0" applyFill="0" applyAlignment="0" applyProtection="0"/>
    <xf numFmtId="0" fontId="42" fillId="0" borderId="30" applyNumberFormat="0" applyFill="0" applyAlignment="0" applyProtection="0"/>
    <xf numFmtId="0" fontId="43" fillId="0" borderId="31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32" applyNumberFormat="0" applyFill="0" applyAlignment="0" applyProtection="0"/>
    <xf numFmtId="0" fontId="45" fillId="30" borderId="33" applyNumberFormat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3" borderId="34" applyNumberFormat="0" applyFont="0" applyAlignment="0" applyProtection="0"/>
    <xf numFmtId="9" fontId="0" fillId="0" borderId="0" applyFont="0" applyFill="0" applyBorder="0" applyAlignment="0" applyProtection="0"/>
    <xf numFmtId="0" fontId="50" fillId="0" borderId="35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3" fillId="0" borderId="0" xfId="80" applyNumberFormat="1" applyProtection="1">
      <alignment/>
      <protection/>
    </xf>
    <xf numFmtId="0" fontId="33" fillId="0" borderId="0" xfId="104" applyNumberFormat="1" applyProtection="1">
      <alignment shrinkToFit="1"/>
      <protection/>
    </xf>
    <xf numFmtId="0" fontId="35" fillId="0" borderId="0" xfId="86" applyNumberFormat="1" applyProtection="1">
      <alignment horizontal="center"/>
      <protection/>
    </xf>
    <xf numFmtId="0" fontId="31" fillId="0" borderId="0" xfId="88" applyNumberFormat="1" applyProtection="1">
      <alignment horizontal="right"/>
      <protection/>
    </xf>
    <xf numFmtId="0" fontId="33" fillId="0" borderId="3" xfId="144" applyNumberFormat="1" applyProtection="1">
      <alignment/>
      <protection/>
    </xf>
    <xf numFmtId="0" fontId="33" fillId="0" borderId="4" xfId="146" applyNumberFormat="1" applyProtection="1">
      <alignment/>
      <protection/>
    </xf>
    <xf numFmtId="0" fontId="35" fillId="0" borderId="3" xfId="90" applyNumberFormat="1" applyProtection="1">
      <alignment horizontal="center"/>
      <protection/>
    </xf>
    <xf numFmtId="0" fontId="31" fillId="0" borderId="6" xfId="82" applyNumberFormat="1" applyProtection="1">
      <alignment/>
      <protection/>
    </xf>
    <xf numFmtId="0" fontId="31" fillId="0" borderId="0" xfId="162" applyNumberFormat="1" applyProtection="1">
      <alignment/>
      <protection/>
    </xf>
    <xf numFmtId="0" fontId="31" fillId="0" borderId="1" xfId="94" applyNumberFormat="1" applyProtection="1">
      <alignment horizontal="center" vertical="center"/>
      <protection/>
    </xf>
    <xf numFmtId="49" fontId="34" fillId="0" borderId="6" xfId="84" applyProtection="1">
      <alignment/>
      <protection/>
    </xf>
    <xf numFmtId="49" fontId="31" fillId="0" borderId="0" xfId="164" applyProtection="1">
      <alignment horizontal="center"/>
      <protection/>
    </xf>
    <xf numFmtId="49" fontId="4" fillId="0" borderId="6" xfId="84" applyFont="1" applyProtection="1">
      <alignment/>
      <protection/>
    </xf>
    <xf numFmtId="49" fontId="5" fillId="0" borderId="0" xfId="164" applyFont="1" applyProtection="1">
      <alignment horizontal="center"/>
      <protection/>
    </xf>
    <xf numFmtId="0" fontId="6" fillId="0" borderId="0" xfId="0" applyFont="1" applyAlignment="1" applyProtection="1">
      <alignment/>
      <protection locked="0"/>
    </xf>
    <xf numFmtId="0" fontId="33" fillId="0" borderId="0" xfId="128" applyNumberFormat="1" applyBorder="1" applyProtection="1">
      <alignment horizontal="right" shrinkToFit="1"/>
      <protection/>
    </xf>
    <xf numFmtId="0" fontId="33" fillId="0" borderId="0" xfId="160" applyNumberFormat="1" applyBorder="1" applyProtection="1">
      <alignment/>
      <protection/>
    </xf>
    <xf numFmtId="49" fontId="33" fillId="0" borderId="0" xfId="142" applyBorder="1" applyProtection="1">
      <alignment horizontal="center"/>
      <protection/>
    </xf>
    <xf numFmtId="0" fontId="35" fillId="0" borderId="0" xfId="90" applyNumberFormat="1" applyBorder="1" applyProtection="1">
      <alignment horizontal="center"/>
      <protection/>
    </xf>
    <xf numFmtId="0" fontId="33" fillId="0" borderId="0" xfId="144" applyNumberFormat="1" applyBorder="1" applyProtection="1">
      <alignment/>
      <protection/>
    </xf>
    <xf numFmtId="4" fontId="5" fillId="0" borderId="36" xfId="134" applyFont="1" applyBorder="1" applyProtection="1">
      <alignment horizontal="center" vertical="center"/>
      <protection/>
    </xf>
    <xf numFmtId="0" fontId="5" fillId="0" borderId="36" xfId="154" applyNumberFormat="1" applyFont="1" applyBorder="1" applyProtection="1">
      <alignment horizontal="center" wrapText="1"/>
      <protection/>
    </xf>
    <xf numFmtId="0" fontId="31" fillId="0" borderId="36" xfId="136" applyNumberFormat="1" applyBorder="1" applyProtection="1">
      <alignment wrapText="1"/>
      <protection/>
    </xf>
    <xf numFmtId="0" fontId="31" fillId="0" borderId="36" xfId="156" applyNumberFormat="1" applyBorder="1" applyProtection="1">
      <alignment wrapText="1"/>
      <protection/>
    </xf>
    <xf numFmtId="49" fontId="31" fillId="0" borderId="36" xfId="138" applyBorder="1" applyProtection="1">
      <alignment horizontal="center" vertical="center" wrapText="1"/>
      <protection/>
    </xf>
    <xf numFmtId="49" fontId="31" fillId="0" borderId="36" xfId="158" applyBorder="1" applyProtection="1">
      <alignment horizontal="left" vertical="center" wrapText="1"/>
      <protection/>
    </xf>
    <xf numFmtId="49" fontId="31" fillId="0" borderId="36" xfId="158" applyFont="1" applyBorder="1" applyProtection="1">
      <alignment horizontal="left" vertical="center" wrapText="1"/>
      <protection/>
    </xf>
    <xf numFmtId="0" fontId="5" fillId="0" borderId="36" xfId="186" applyNumberFormat="1" applyFont="1" applyBorder="1" applyProtection="1">
      <alignment horizontal="center" wrapText="1"/>
      <protection/>
    </xf>
    <xf numFmtId="49" fontId="31" fillId="0" borderId="36" xfId="184" applyBorder="1" applyProtection="1">
      <alignment horizontal="center" wrapText="1"/>
      <protection/>
    </xf>
    <xf numFmtId="49" fontId="31" fillId="0" borderId="36" xfId="188" applyBorder="1" applyProtection="1">
      <alignment horizontal="left" wrapText="1"/>
      <protection/>
    </xf>
    <xf numFmtId="49" fontId="2" fillId="0" borderId="36" xfId="188" applyFont="1" applyBorder="1" applyProtection="1">
      <alignment horizontal="left" wrapText="1"/>
      <protection/>
    </xf>
    <xf numFmtId="0" fontId="31" fillId="0" borderId="36" xfId="180" applyNumberFormat="1" applyBorder="1" applyProtection="1">
      <alignment horizontal="center" wrapText="1"/>
      <protection/>
    </xf>
    <xf numFmtId="0" fontId="31" fillId="0" borderId="36" xfId="190" applyNumberFormat="1" applyBorder="1" applyProtection="1">
      <alignment horizontal="center" wrapText="1"/>
      <protection/>
    </xf>
    <xf numFmtId="0" fontId="5" fillId="0" borderId="2" xfId="96" applyNumberFormat="1" applyFont="1" applyBorder="1" applyProtection="1">
      <alignment horizontal="left" wrapText="1"/>
      <protection/>
    </xf>
    <xf numFmtId="0" fontId="31" fillId="0" borderId="22" xfId="98" applyNumberFormat="1" applyBorder="1" applyProtection="1">
      <alignment horizontal="left" wrapText="1"/>
      <protection/>
    </xf>
    <xf numFmtId="49" fontId="31" fillId="0" borderId="23" xfId="100" applyBorder="1" applyProtection="1">
      <alignment horizontal="left" vertical="center" indent="1"/>
      <protection/>
    </xf>
    <xf numFmtId="49" fontId="31" fillId="0" borderId="23" xfId="124" applyNumberFormat="1" applyFont="1" applyBorder="1" applyAlignment="1" applyProtection="1">
      <alignment horizontal="center"/>
      <protection/>
    </xf>
    <xf numFmtId="0" fontId="31" fillId="0" borderId="2" xfId="96" applyNumberFormat="1" applyBorder="1" applyProtection="1">
      <alignment horizontal="left" wrapText="1"/>
      <protection/>
    </xf>
    <xf numFmtId="0" fontId="31" fillId="0" borderId="15" xfId="108" applyNumberFormat="1" applyBorder="1" applyProtection="1">
      <alignment horizontal="center" vertical="center"/>
      <protection/>
    </xf>
    <xf numFmtId="49" fontId="31" fillId="0" borderId="15" xfId="124" applyBorder="1" applyProtection="1">
      <alignment horizontal="center" vertical="center"/>
      <protection/>
    </xf>
    <xf numFmtId="49" fontId="31" fillId="0" borderId="22" xfId="124" applyBorder="1" applyProtection="1">
      <alignment horizontal="center" vertical="center"/>
      <protection/>
    </xf>
    <xf numFmtId="49" fontId="31" fillId="0" borderId="37" xfId="124" applyBorder="1" applyProtection="1">
      <alignment horizontal="center" vertical="center"/>
      <protection/>
    </xf>
    <xf numFmtId="49" fontId="31" fillId="0" borderId="37" xfId="152" applyBorder="1" applyProtection="1">
      <alignment horizontal="center" vertical="center"/>
      <protection/>
    </xf>
    <xf numFmtId="49" fontId="5" fillId="0" borderId="36" xfId="110" applyFont="1" applyBorder="1" applyProtection="1">
      <alignment horizontal="center" vertical="center" shrinkToFit="1"/>
      <protection/>
    </xf>
    <xf numFmtId="4" fontId="5" fillId="0" borderId="36" xfId="118" applyFont="1" applyBorder="1" applyProtection="1">
      <alignment horizontal="right" vertical="center"/>
      <protection/>
    </xf>
    <xf numFmtId="0" fontId="31" fillId="0" borderId="36" xfId="112" applyNumberFormat="1" applyBorder="1" applyProtection="1">
      <alignment vertical="center" shrinkToFit="1"/>
      <protection/>
    </xf>
    <xf numFmtId="164" fontId="31" fillId="0" borderId="36" xfId="120" applyBorder="1" applyProtection="1">
      <alignment horizontal="right" vertical="center" shrinkToFit="1"/>
      <protection/>
    </xf>
    <xf numFmtId="49" fontId="31" fillId="0" borderId="36" xfId="114" applyBorder="1" applyProtection="1">
      <alignment horizontal="center" vertical="center" shrinkToFit="1"/>
      <protection/>
    </xf>
    <xf numFmtId="4" fontId="31" fillId="0" borderId="36" xfId="122" applyBorder="1" applyProtection="1">
      <alignment horizontal="right"/>
      <protection/>
    </xf>
    <xf numFmtId="4" fontId="31" fillId="0" borderId="36" xfId="126" applyBorder="1" applyProtection="1">
      <alignment horizontal="right" wrapText="1"/>
      <protection/>
    </xf>
    <xf numFmtId="49" fontId="31" fillId="0" borderId="36" xfId="170" applyBorder="1" applyProtection="1">
      <alignment horizontal="center" vertical="center" shrinkToFit="1"/>
      <protection/>
    </xf>
    <xf numFmtId="164" fontId="31" fillId="0" borderId="36" xfId="178" applyBorder="1" applyProtection="1">
      <alignment horizontal="center" shrinkToFit="1"/>
      <protection/>
    </xf>
    <xf numFmtId="49" fontId="31" fillId="35" borderId="36" xfId="188" applyFont="1" applyFill="1" applyBorder="1" applyProtection="1">
      <alignment horizontal="left" wrapText="1"/>
      <protection/>
    </xf>
    <xf numFmtId="4" fontId="31" fillId="0" borderId="1" xfId="126" applyNumberFormat="1" applyBorder="1" applyAlignment="1" applyProtection="1">
      <alignment horizontal="right"/>
      <protection/>
    </xf>
    <xf numFmtId="49" fontId="2" fillId="0" borderId="36" xfId="158" applyFont="1" applyBorder="1" applyProtection="1">
      <alignment horizontal="left" vertical="center" wrapText="1"/>
      <protection/>
    </xf>
    <xf numFmtId="49" fontId="31" fillId="0" borderId="36" xfId="158" applyBorder="1" applyAlignment="1" applyProtection="1">
      <alignment horizontal="left" vertical="center" wrapText="1"/>
      <protection/>
    </xf>
    <xf numFmtId="0" fontId="2" fillId="0" borderId="36" xfId="186" applyNumberFormat="1" applyFont="1" applyFill="1" applyBorder="1" applyAlignment="1" applyProtection="1">
      <alignment vertical="center" wrapText="1"/>
      <protection locked="0"/>
    </xf>
    <xf numFmtId="4" fontId="31" fillId="0" borderId="15" xfId="126" applyNumberFormat="1" applyBorder="1" applyAlignment="1" applyProtection="1">
      <alignment horizontal="right"/>
      <protection/>
    </xf>
    <xf numFmtId="4" fontId="31" fillId="0" borderId="36" xfId="220" applyNumberFormat="1" applyBorder="1" applyAlignment="1" applyProtection="1">
      <alignment horizontal="right"/>
      <protection/>
    </xf>
    <xf numFmtId="4" fontId="8" fillId="0" borderId="36" xfId="118" applyFont="1" applyBorder="1" applyProtection="1">
      <alignment horizontal="right" vertical="center"/>
      <protection/>
    </xf>
    <xf numFmtId="0" fontId="2" fillId="0" borderId="36" xfId="158" applyNumberFormat="1" applyFont="1" applyBorder="1" applyProtection="1">
      <alignment horizontal="left" vertical="center" wrapText="1"/>
      <protection/>
    </xf>
    <xf numFmtId="49" fontId="2" fillId="0" borderId="36" xfId="186" applyNumberFormat="1" applyFont="1" applyBorder="1" applyAlignment="1" applyProtection="1">
      <alignment horizontal="left" vertical="center" wrapText="1"/>
      <protection/>
    </xf>
    <xf numFmtId="49" fontId="2" fillId="0" borderId="36" xfId="186" applyNumberFormat="1" applyFont="1" applyFill="1" applyBorder="1" applyAlignment="1" applyProtection="1">
      <alignment horizontal="left" wrapText="1"/>
      <protection/>
    </xf>
    <xf numFmtId="0" fontId="0" fillId="0" borderId="0" xfId="0" applyNumberFormat="1" applyAlignment="1" applyProtection="1">
      <alignment wrapText="1"/>
      <protection locked="0"/>
    </xf>
    <xf numFmtId="49" fontId="31" fillId="0" borderId="36" xfId="188" applyFont="1" applyFill="1" applyBorder="1" applyProtection="1">
      <alignment horizontal="left" wrapText="1"/>
      <protection/>
    </xf>
    <xf numFmtId="49" fontId="2" fillId="0" borderId="36" xfId="188" applyFont="1" applyFill="1" applyBorder="1" applyProtection="1">
      <alignment horizontal="left" wrapText="1"/>
      <protection/>
    </xf>
    <xf numFmtId="49" fontId="31" fillId="0" borderId="36" xfId="188" applyFill="1" applyBorder="1" applyProtection="1">
      <alignment horizontal="left" wrapText="1"/>
      <protection/>
    </xf>
    <xf numFmtId="49" fontId="2" fillId="0" borderId="36" xfId="186" applyNumberFormat="1" applyFont="1" applyFill="1" applyBorder="1" applyAlignment="1" applyProtection="1">
      <alignment horizontal="left" vertical="center" wrapText="1"/>
      <protection/>
    </xf>
    <xf numFmtId="49" fontId="31" fillId="0" borderId="23" xfId="100" applyFill="1" applyBorder="1" applyProtection="1">
      <alignment horizontal="left" vertical="center" indent="1"/>
      <protection/>
    </xf>
    <xf numFmtId="49" fontId="31" fillId="0" borderId="36" xfId="114" applyFill="1" applyBorder="1" applyProtection="1">
      <alignment horizontal="center" vertical="center" shrinkToFit="1"/>
      <protection/>
    </xf>
    <xf numFmtId="4" fontId="31" fillId="0" borderId="1" xfId="126" applyNumberFormat="1" applyFill="1" applyBorder="1" applyAlignment="1" applyProtection="1">
      <alignment horizontal="right"/>
      <protection/>
    </xf>
    <xf numFmtId="4" fontId="31" fillId="0" borderId="36" xfId="122" applyFill="1" applyBorder="1" applyProtection="1">
      <alignment horizontal="right"/>
      <protection/>
    </xf>
    <xf numFmtId="4" fontId="31" fillId="0" borderId="36" xfId="126" applyFill="1" applyBorder="1" applyProtection="1">
      <alignment horizontal="right" wrapText="1"/>
      <protection/>
    </xf>
    <xf numFmtId="49" fontId="31" fillId="0" borderId="36" xfId="138" applyFill="1" applyBorder="1" applyProtection="1">
      <alignment horizontal="center" vertical="center" wrapText="1"/>
      <protection/>
    </xf>
    <xf numFmtId="49" fontId="31" fillId="0" borderId="36" xfId="158" applyFill="1" applyBorder="1" applyProtection="1">
      <alignment horizontal="left" vertical="center" wrapText="1"/>
      <protection/>
    </xf>
    <xf numFmtId="49" fontId="31" fillId="0" borderId="23" xfId="124" applyNumberFormat="1" applyFont="1" applyFill="1" applyBorder="1" applyAlignment="1" applyProtection="1">
      <alignment horizontal="center"/>
      <protection/>
    </xf>
    <xf numFmtId="49" fontId="31" fillId="0" borderId="36" xfId="184" applyFill="1" applyBorder="1" applyProtection="1">
      <alignment horizontal="center" wrapText="1"/>
      <protection/>
    </xf>
    <xf numFmtId="0" fontId="5" fillId="0" borderId="2" xfId="96" applyNumberFormat="1" applyFont="1" applyFill="1" applyBorder="1" applyProtection="1">
      <alignment horizontal="left" wrapText="1"/>
      <protection/>
    </xf>
    <xf numFmtId="4" fontId="5" fillId="0" borderId="36" xfId="182" applyFont="1" applyFill="1" applyBorder="1" applyProtection="1">
      <alignment horizontal="center"/>
      <protection/>
    </xf>
    <xf numFmtId="4" fontId="5" fillId="0" borderId="36" xfId="172" applyFont="1" applyFill="1" applyBorder="1" applyProtection="1">
      <alignment horizontal="right"/>
      <protection/>
    </xf>
    <xf numFmtId="49" fontId="5" fillId="0" borderId="36" xfId="168" applyFont="1" applyFill="1" applyBorder="1" applyProtection="1">
      <alignment horizontal="center" vertical="center" shrinkToFit="1"/>
      <protection/>
    </xf>
    <xf numFmtId="49" fontId="2" fillId="0" borderId="36" xfId="189" applyFont="1" applyBorder="1" applyProtection="1">
      <alignment horizontal="left" wrapText="1"/>
      <protection/>
    </xf>
    <xf numFmtId="49" fontId="2" fillId="0" borderId="36" xfId="187" applyNumberFormat="1" applyFont="1" applyFill="1" applyBorder="1" applyAlignment="1" applyProtection="1">
      <alignment horizontal="left" wrapText="1"/>
      <protection/>
    </xf>
    <xf numFmtId="49" fontId="31" fillId="0" borderId="36" xfId="138" applyFill="1" applyBorder="1" applyAlignment="1" applyProtection="1">
      <alignment horizontal="left" vertical="center" wrapText="1"/>
      <protection/>
    </xf>
    <xf numFmtId="49" fontId="31" fillId="0" borderId="36" xfId="188" applyFont="1" applyFill="1" applyBorder="1" applyAlignment="1" applyProtection="1">
      <alignment horizontal="center" wrapText="1"/>
      <protection/>
    </xf>
    <xf numFmtId="49" fontId="31" fillId="0" borderId="36" xfId="184" applyFill="1" applyBorder="1" applyAlignment="1" applyProtection="1">
      <alignment horizontal="left" wrapText="1"/>
      <protection/>
    </xf>
    <xf numFmtId="0" fontId="31" fillId="0" borderId="36" xfId="92" applyNumberFormat="1" applyBorder="1" applyProtection="1">
      <alignment horizontal="center" vertical="center" wrapText="1"/>
      <protection/>
    </xf>
    <xf numFmtId="0" fontId="31" fillId="0" borderId="36" xfId="150" applyNumberFormat="1" applyBorder="1" applyProtection="1">
      <alignment horizontal="center" vertical="center" wrapText="1"/>
      <protection/>
    </xf>
    <xf numFmtId="0" fontId="31" fillId="0" borderId="36" xfId="150" applyBorder="1" applyProtection="1">
      <alignment horizontal="center" vertical="center" wrapText="1"/>
      <protection locked="0"/>
    </xf>
    <xf numFmtId="0" fontId="31" fillId="0" borderId="1" xfId="92" applyNumberFormat="1" applyProtection="1">
      <alignment horizontal="center" vertical="center" wrapText="1"/>
      <protection/>
    </xf>
    <xf numFmtId="0" fontId="31" fillId="0" borderId="1" xfId="92" applyProtection="1">
      <alignment horizontal="center" vertical="center" wrapText="1"/>
      <protection locked="0"/>
    </xf>
    <xf numFmtId="0" fontId="35" fillId="0" borderId="0" xfId="86" applyNumberFormat="1" applyProtection="1">
      <alignment horizontal="center"/>
      <protection/>
    </xf>
    <xf numFmtId="0" fontId="35" fillId="0" borderId="0" xfId="86" applyProtection="1">
      <alignment horizontal="center"/>
      <protection locked="0"/>
    </xf>
    <xf numFmtId="0" fontId="35" fillId="0" borderId="0" xfId="86" applyBorder="1" applyProtection="1">
      <alignment horizontal="center"/>
      <protection locked="0"/>
    </xf>
    <xf numFmtId="0" fontId="2" fillId="0" borderId="3" xfId="130" applyNumberFormat="1" applyFont="1" applyProtection="1">
      <alignment horizontal="center" wrapText="1"/>
      <protection/>
    </xf>
    <xf numFmtId="0" fontId="31" fillId="0" borderId="3" xfId="130" applyProtection="1">
      <alignment horizontal="center" wrapText="1"/>
      <protection locked="0"/>
    </xf>
    <xf numFmtId="0" fontId="37" fillId="0" borderId="4" xfId="132" applyNumberFormat="1" applyProtection="1">
      <alignment horizontal="center" wrapText="1"/>
      <protection/>
    </xf>
    <xf numFmtId="0" fontId="37" fillId="0" borderId="4" xfId="132" applyProtection="1">
      <alignment horizontal="center" wrapText="1"/>
      <protection locked="0"/>
    </xf>
    <xf numFmtId="0" fontId="37" fillId="0" borderId="3" xfId="148" applyNumberFormat="1" applyProtection="1">
      <alignment horizontal="left" wrapText="1"/>
      <protection/>
    </xf>
    <xf numFmtId="0" fontId="37" fillId="0" borderId="3" xfId="148" applyProtection="1">
      <alignment horizontal="left" wrapText="1"/>
      <protection locked="0"/>
    </xf>
    <xf numFmtId="0" fontId="7" fillId="0" borderId="0" xfId="86" applyNumberFormat="1" applyFont="1" applyBorder="1" applyAlignment="1" applyProtection="1">
      <alignment horizontal="center"/>
      <protection/>
    </xf>
    <xf numFmtId="0" fontId="35" fillId="0" borderId="0" xfId="86" applyNumberFormat="1" applyBorder="1" applyAlignment="1" applyProtection="1">
      <alignment horizontal="center"/>
      <protection/>
    </xf>
    <xf numFmtId="0" fontId="31" fillId="0" borderId="2" xfId="92" applyBorder="1" applyProtection="1">
      <alignment horizontal="center" vertical="center" wrapText="1"/>
      <protection locked="0"/>
    </xf>
    <xf numFmtId="0" fontId="2" fillId="0" borderId="36" xfId="150" applyNumberFormat="1" applyFont="1" applyBorder="1" applyProtection="1">
      <alignment horizontal="center" vertical="center" wrapText="1"/>
      <protection/>
    </xf>
    <xf numFmtId="0" fontId="2" fillId="0" borderId="1" xfId="92" applyNumberFormat="1" applyFont="1" applyProtection="1">
      <alignment horizontal="center" vertical="center" wrapText="1"/>
      <protection/>
    </xf>
    <xf numFmtId="0" fontId="31" fillId="0" borderId="2" xfId="92" applyNumberFormat="1" applyBorder="1" applyProtection="1">
      <alignment horizontal="center" vertical="center" wrapText="1"/>
      <protection/>
    </xf>
  </cellXfs>
  <cellStyles count="2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02" xfId="35"/>
    <cellStyle name="st102 2" xfId="36"/>
    <cellStyle name="style0" xfId="37"/>
    <cellStyle name="style0 2" xfId="38"/>
    <cellStyle name="td" xfId="39"/>
    <cellStyle name="td 2" xfId="40"/>
    <cellStyle name="tr" xfId="41"/>
    <cellStyle name="xl100" xfId="42"/>
    <cellStyle name="xl100 2" xfId="43"/>
    <cellStyle name="xl101" xfId="44"/>
    <cellStyle name="xl101 2" xfId="45"/>
    <cellStyle name="xl102" xfId="46"/>
    <cellStyle name="xl102 2" xfId="47"/>
    <cellStyle name="xl103" xfId="48"/>
    <cellStyle name="xl103 2" xfId="49"/>
    <cellStyle name="xl104" xfId="50"/>
    <cellStyle name="xl104 2" xfId="51"/>
    <cellStyle name="xl105" xfId="52"/>
    <cellStyle name="xl105 2" xfId="53"/>
    <cellStyle name="xl106" xfId="54"/>
    <cellStyle name="xl106 2" xfId="55"/>
    <cellStyle name="xl107" xfId="56"/>
    <cellStyle name="xl107 2" xfId="57"/>
    <cellStyle name="xl108" xfId="58"/>
    <cellStyle name="xl108 2" xfId="59"/>
    <cellStyle name="xl109" xfId="60"/>
    <cellStyle name="xl109 2" xfId="61"/>
    <cellStyle name="xl110" xfId="62"/>
    <cellStyle name="xl110 2" xfId="63"/>
    <cellStyle name="xl111" xfId="64"/>
    <cellStyle name="xl111 2" xfId="65"/>
    <cellStyle name="xl112" xfId="66"/>
    <cellStyle name="xl112 2" xfId="67"/>
    <cellStyle name="xl113" xfId="68"/>
    <cellStyle name="xl113 2" xfId="69"/>
    <cellStyle name="xl114" xfId="70"/>
    <cellStyle name="xl114 2" xfId="71"/>
    <cellStyle name="xl115" xfId="72"/>
    <cellStyle name="xl115 2" xfId="73"/>
    <cellStyle name="xl116" xfId="74"/>
    <cellStyle name="xl116 2" xfId="75"/>
    <cellStyle name="xl117" xfId="76"/>
    <cellStyle name="xl117 2" xfId="77"/>
    <cellStyle name="xl21" xfId="78"/>
    <cellStyle name="xl21 2" xfId="79"/>
    <cellStyle name="xl22" xfId="80"/>
    <cellStyle name="xl22 2" xfId="81"/>
    <cellStyle name="xl23" xfId="82"/>
    <cellStyle name="xl23 2" xfId="83"/>
    <cellStyle name="xl24" xfId="84"/>
    <cellStyle name="xl24 2" xfId="85"/>
    <cellStyle name="xl25" xfId="86"/>
    <cellStyle name="xl25 2" xfId="87"/>
    <cellStyle name="xl26" xfId="88"/>
    <cellStyle name="xl26 2" xfId="89"/>
    <cellStyle name="xl27" xfId="90"/>
    <cellStyle name="xl27 2" xfId="91"/>
    <cellStyle name="xl28" xfId="92"/>
    <cellStyle name="xl28 2" xfId="93"/>
    <cellStyle name="xl29" xfId="94"/>
    <cellStyle name="xl29 2" xfId="95"/>
    <cellStyle name="xl30" xfId="96"/>
    <cellStyle name="xl30 2" xfId="97"/>
    <cellStyle name="xl31" xfId="98"/>
    <cellStyle name="xl31 2" xfId="99"/>
    <cellStyle name="xl32" xfId="100"/>
    <cellStyle name="xl32 2" xfId="101"/>
    <cellStyle name="xl33" xfId="102"/>
    <cellStyle name="xl33 2" xfId="103"/>
    <cellStyle name="xl34" xfId="104"/>
    <cellStyle name="xl34 2" xfId="105"/>
    <cellStyle name="xl35" xfId="106"/>
    <cellStyle name="xl35 2" xfId="107"/>
    <cellStyle name="xl36" xfId="108"/>
    <cellStyle name="xl36 2" xfId="109"/>
    <cellStyle name="xl37" xfId="110"/>
    <cellStyle name="xl37 2" xfId="111"/>
    <cellStyle name="xl38" xfId="112"/>
    <cellStyle name="xl38 2" xfId="113"/>
    <cellStyle name="xl39" xfId="114"/>
    <cellStyle name="xl39 2" xfId="115"/>
    <cellStyle name="xl40" xfId="116"/>
    <cellStyle name="xl40 2" xfId="117"/>
    <cellStyle name="xl41" xfId="118"/>
    <cellStyle name="xl41 2" xfId="119"/>
    <cellStyle name="xl42" xfId="120"/>
    <cellStyle name="xl42 2" xfId="121"/>
    <cellStyle name="xl43" xfId="122"/>
    <cellStyle name="xl43 2" xfId="123"/>
    <cellStyle name="xl44" xfId="124"/>
    <cellStyle name="xl44 2" xfId="125"/>
    <cellStyle name="xl45" xfId="126"/>
    <cellStyle name="xl45 2" xfId="127"/>
    <cellStyle name="xl46" xfId="128"/>
    <cellStyle name="xl46 2" xfId="129"/>
    <cellStyle name="xl47" xfId="130"/>
    <cellStyle name="xl47 2" xfId="131"/>
    <cellStyle name="xl48" xfId="132"/>
    <cellStyle name="xl48 2" xfId="133"/>
    <cellStyle name="xl49" xfId="134"/>
    <cellStyle name="xl49 2" xfId="135"/>
    <cellStyle name="xl50" xfId="136"/>
    <cellStyle name="xl50 2" xfId="137"/>
    <cellStyle name="xl51" xfId="138"/>
    <cellStyle name="xl51 2" xfId="139"/>
    <cellStyle name="xl52" xfId="140"/>
    <cellStyle name="xl52 2" xfId="141"/>
    <cellStyle name="xl53" xfId="142"/>
    <cellStyle name="xl53 2" xfId="143"/>
    <cellStyle name="xl54" xfId="144"/>
    <cellStyle name="xl54 2" xfId="145"/>
    <cellStyle name="xl55" xfId="146"/>
    <cellStyle name="xl55 2" xfId="147"/>
    <cellStyle name="xl56" xfId="148"/>
    <cellStyle name="xl56 2" xfId="149"/>
    <cellStyle name="xl57" xfId="150"/>
    <cellStyle name="xl57 2" xfId="151"/>
    <cellStyle name="xl58" xfId="152"/>
    <cellStyle name="xl58 2" xfId="153"/>
    <cellStyle name="xl59" xfId="154"/>
    <cellStyle name="xl59 2" xfId="155"/>
    <cellStyle name="xl60" xfId="156"/>
    <cellStyle name="xl60 2" xfId="157"/>
    <cellStyle name="xl61" xfId="158"/>
    <cellStyle name="xl61 2" xfId="159"/>
    <cellStyle name="xl62" xfId="160"/>
    <cellStyle name="xl62 2" xfId="161"/>
    <cellStyle name="xl63" xfId="162"/>
    <cellStyle name="xl63 2" xfId="163"/>
    <cellStyle name="xl64" xfId="164"/>
    <cellStyle name="xl64 2" xfId="165"/>
    <cellStyle name="xl65" xfId="166"/>
    <cellStyle name="xl65 2" xfId="167"/>
    <cellStyle name="xl66" xfId="168"/>
    <cellStyle name="xl66 2" xfId="169"/>
    <cellStyle name="xl67" xfId="170"/>
    <cellStyle name="xl67 2" xfId="171"/>
    <cellStyle name="xl68" xfId="172"/>
    <cellStyle name="xl68 2" xfId="173"/>
    <cellStyle name="xl69" xfId="174"/>
    <cellStyle name="xl69 2" xfId="175"/>
    <cellStyle name="xl70" xfId="176"/>
    <cellStyle name="xl70 2" xfId="177"/>
    <cellStyle name="xl71" xfId="178"/>
    <cellStyle name="xl71 2" xfId="179"/>
    <cellStyle name="xl72" xfId="180"/>
    <cellStyle name="xl72 2" xfId="181"/>
    <cellStyle name="xl73" xfId="182"/>
    <cellStyle name="xl73 2" xfId="183"/>
    <cellStyle name="xl74" xfId="184"/>
    <cellStyle name="xl74 2" xfId="185"/>
    <cellStyle name="xl75" xfId="186"/>
    <cellStyle name="xl75 2" xfId="187"/>
    <cellStyle name="xl76" xfId="188"/>
    <cellStyle name="xl76 2" xfId="189"/>
    <cellStyle name="xl77" xfId="190"/>
    <cellStyle name="xl77 2" xfId="191"/>
    <cellStyle name="xl78" xfId="192"/>
    <cellStyle name="xl78 2" xfId="193"/>
    <cellStyle name="xl79" xfId="194"/>
    <cellStyle name="xl79 2" xfId="195"/>
    <cellStyle name="xl80" xfId="196"/>
    <cellStyle name="xl80 2" xfId="197"/>
    <cellStyle name="xl81" xfId="198"/>
    <cellStyle name="xl81 2" xfId="199"/>
    <cellStyle name="xl82" xfId="200"/>
    <cellStyle name="xl82 2" xfId="201"/>
    <cellStyle name="xl83" xfId="202"/>
    <cellStyle name="xl83 2" xfId="203"/>
    <cellStyle name="xl84" xfId="204"/>
    <cellStyle name="xl84 2" xfId="205"/>
    <cellStyle name="xl85" xfId="206"/>
    <cellStyle name="xl85 2" xfId="207"/>
    <cellStyle name="xl86" xfId="208"/>
    <cellStyle name="xl86 2" xfId="209"/>
    <cellStyle name="xl87" xfId="210"/>
    <cellStyle name="xl87 2" xfId="211"/>
    <cellStyle name="xl88" xfId="212"/>
    <cellStyle name="xl88 2" xfId="213"/>
    <cellStyle name="xl89" xfId="214"/>
    <cellStyle name="xl89 2" xfId="215"/>
    <cellStyle name="xl90" xfId="216"/>
    <cellStyle name="xl90 2" xfId="217"/>
    <cellStyle name="xl91" xfId="218"/>
    <cellStyle name="xl91 2" xfId="219"/>
    <cellStyle name="xl92" xfId="220"/>
    <cellStyle name="xl92 2" xfId="221"/>
    <cellStyle name="xl93" xfId="222"/>
    <cellStyle name="xl93 2" xfId="223"/>
    <cellStyle name="xl94" xfId="224"/>
    <cellStyle name="xl94 2" xfId="225"/>
    <cellStyle name="xl95" xfId="226"/>
    <cellStyle name="xl95 2" xfId="227"/>
    <cellStyle name="xl96" xfId="228"/>
    <cellStyle name="xl96 2" xfId="229"/>
    <cellStyle name="xl97" xfId="230"/>
    <cellStyle name="xl97 2" xfId="231"/>
    <cellStyle name="xl98" xfId="232"/>
    <cellStyle name="xl98 2" xfId="233"/>
    <cellStyle name="xl99" xfId="234"/>
    <cellStyle name="xl99 2" xfId="235"/>
    <cellStyle name="Акцент1" xfId="236"/>
    <cellStyle name="Акцент2" xfId="237"/>
    <cellStyle name="Акцент3" xfId="238"/>
    <cellStyle name="Акцент4" xfId="239"/>
    <cellStyle name="Акцент5" xfId="240"/>
    <cellStyle name="Акцент6" xfId="241"/>
    <cellStyle name="Ввод " xfId="242"/>
    <cellStyle name="Вывод" xfId="243"/>
    <cellStyle name="Вычисление" xfId="244"/>
    <cellStyle name="Currency" xfId="245"/>
    <cellStyle name="Currency [0]" xfId="246"/>
    <cellStyle name="Заголовок 1" xfId="247"/>
    <cellStyle name="Заголовок 2" xfId="248"/>
    <cellStyle name="Заголовок 3" xfId="249"/>
    <cellStyle name="Заголовок 4" xfId="250"/>
    <cellStyle name="Итог" xfId="251"/>
    <cellStyle name="Контрольная ячейка" xfId="252"/>
    <cellStyle name="Название" xfId="253"/>
    <cellStyle name="Нейтральный" xfId="254"/>
    <cellStyle name="Плохой" xfId="255"/>
    <cellStyle name="Пояснение" xfId="256"/>
    <cellStyle name="Примечание" xfId="257"/>
    <cellStyle name="Percent" xfId="258"/>
    <cellStyle name="Связанная ячейка" xfId="259"/>
    <cellStyle name="Текст предупреждения" xfId="260"/>
    <cellStyle name="Comma" xfId="261"/>
    <cellStyle name="Comma [0]" xfId="262"/>
    <cellStyle name="Хороший" xfId="2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tabSelected="1" zoomScalePageLayoutView="0" workbookViewId="0" topLeftCell="B8">
      <selection activeCell="N64" sqref="M64:N64"/>
    </sheetView>
  </sheetViews>
  <sheetFormatPr defaultColWidth="9.140625" defaultRowHeight="15"/>
  <cols>
    <col min="1" max="1" width="9.140625" style="1" hidden="1" customWidth="1"/>
    <col min="2" max="2" width="23.28125" style="1" customWidth="1"/>
    <col min="3" max="3" width="7.140625" style="1" customWidth="1"/>
    <col min="4" max="4" width="19.8515625" style="1" customWidth="1"/>
    <col min="5" max="5" width="15.00390625" style="1" customWidth="1"/>
    <col min="6" max="6" width="13.8515625" style="1" customWidth="1"/>
    <col min="7" max="7" width="16.00390625" style="1" customWidth="1"/>
    <col min="8" max="8" width="8.8515625" style="1" customWidth="1"/>
    <col min="9" max="9" width="33.7109375" style="1" customWidth="1"/>
    <col min="10" max="10" width="9.57421875" style="1" customWidth="1"/>
    <col min="11" max="11" width="34.8515625" style="1" customWidth="1"/>
    <col min="12" max="16384" width="9.140625" style="1" customWidth="1"/>
  </cols>
  <sheetData>
    <row r="1" spans="1:10" ht="12.75" customHeight="1">
      <c r="A1" s="2"/>
      <c r="B1" s="2"/>
      <c r="C1" s="3"/>
      <c r="D1" s="3"/>
      <c r="E1" s="3"/>
      <c r="F1" s="2"/>
      <c r="G1" s="2"/>
      <c r="H1" s="17"/>
      <c r="I1" s="19"/>
      <c r="J1" s="18"/>
    </row>
    <row r="2" spans="1:10" ht="12.75" customHeight="1">
      <c r="A2" s="2"/>
      <c r="B2" s="93" t="s">
        <v>80</v>
      </c>
      <c r="C2" s="94"/>
      <c r="D2" s="94"/>
      <c r="E2" s="94"/>
      <c r="F2" s="94"/>
      <c r="G2" s="94"/>
      <c r="H2" s="94"/>
      <c r="I2" s="95"/>
      <c r="J2" s="2"/>
    </row>
    <row r="3" spans="1:10" ht="17.25" customHeight="1">
      <c r="A3" s="2"/>
      <c r="B3" s="102" t="s">
        <v>92</v>
      </c>
      <c r="C3" s="103"/>
      <c r="D3" s="103"/>
      <c r="E3" s="103"/>
      <c r="F3" s="103"/>
      <c r="G3" s="103"/>
      <c r="H3" s="103"/>
      <c r="I3" s="103"/>
      <c r="J3" s="2"/>
    </row>
    <row r="4" spans="1:10" ht="12.75" customHeight="1">
      <c r="A4" s="2"/>
      <c r="B4" s="5" t="s">
        <v>0</v>
      </c>
      <c r="C4" s="96" t="s">
        <v>81</v>
      </c>
      <c r="D4" s="97"/>
      <c r="E4" s="97"/>
      <c r="F4" s="97"/>
      <c r="G4" s="97"/>
      <c r="H4" s="97"/>
      <c r="I4" s="6"/>
      <c r="J4" s="2"/>
    </row>
    <row r="5" spans="1:10" ht="22.5" customHeight="1">
      <c r="A5" s="2"/>
      <c r="B5" s="4"/>
      <c r="C5" s="98" t="s">
        <v>1</v>
      </c>
      <c r="D5" s="99"/>
      <c r="E5" s="99"/>
      <c r="F5" s="99"/>
      <c r="G5" s="99"/>
      <c r="H5" s="99"/>
      <c r="I5" s="7"/>
      <c r="J5" s="2"/>
    </row>
    <row r="6" spans="1:10" ht="15" hidden="1">
      <c r="A6" s="2"/>
      <c r="B6" s="5" t="s">
        <v>2</v>
      </c>
      <c r="C6" s="100" t="s">
        <v>3</v>
      </c>
      <c r="D6" s="101"/>
      <c r="E6" s="101"/>
      <c r="F6" s="101"/>
      <c r="G6" s="101"/>
      <c r="H6" s="101"/>
      <c r="I6" s="101"/>
      <c r="J6" s="2"/>
    </row>
    <row r="7" spans="1:10" ht="12.75" customHeight="1">
      <c r="A7" s="2"/>
      <c r="B7" s="8"/>
      <c r="C7" s="8"/>
      <c r="D7" s="8"/>
      <c r="E7" s="8"/>
      <c r="F7" s="8"/>
      <c r="G7" s="8"/>
      <c r="H7" s="20"/>
      <c r="I7" s="21"/>
      <c r="J7" s="2"/>
    </row>
    <row r="8" spans="1:10" ht="26.25" customHeight="1">
      <c r="A8" s="9"/>
      <c r="B8" s="91" t="s">
        <v>4</v>
      </c>
      <c r="C8" s="91" t="s">
        <v>5</v>
      </c>
      <c r="D8" s="91" t="s">
        <v>6</v>
      </c>
      <c r="E8" s="91" t="s">
        <v>7</v>
      </c>
      <c r="F8" s="91" t="s">
        <v>8</v>
      </c>
      <c r="G8" s="104"/>
      <c r="H8" s="105" t="s">
        <v>72</v>
      </c>
      <c r="I8" s="89"/>
      <c r="J8" s="10"/>
    </row>
    <row r="9" spans="1:10" ht="12.75" customHeight="1">
      <c r="A9" s="9"/>
      <c r="B9" s="92"/>
      <c r="C9" s="92"/>
      <c r="D9" s="92"/>
      <c r="E9" s="92"/>
      <c r="F9" s="106" t="s">
        <v>40</v>
      </c>
      <c r="G9" s="107" t="s">
        <v>85</v>
      </c>
      <c r="H9" s="88" t="s">
        <v>9</v>
      </c>
      <c r="I9" s="89" t="s">
        <v>10</v>
      </c>
      <c r="J9" s="10"/>
    </row>
    <row r="10" spans="1:10" ht="14.25" customHeight="1">
      <c r="A10" s="9"/>
      <c r="B10" s="92"/>
      <c r="C10" s="92"/>
      <c r="D10" s="92"/>
      <c r="E10" s="92"/>
      <c r="F10" s="92"/>
      <c r="G10" s="104"/>
      <c r="H10" s="88"/>
      <c r="I10" s="90"/>
      <c r="J10" s="10"/>
    </row>
    <row r="11" spans="1:10" ht="9" customHeight="1">
      <c r="A11" s="9"/>
      <c r="B11" s="92"/>
      <c r="C11" s="92"/>
      <c r="D11" s="92"/>
      <c r="E11" s="92"/>
      <c r="F11" s="92"/>
      <c r="G11" s="104"/>
      <c r="H11" s="88"/>
      <c r="I11" s="90"/>
      <c r="J11" s="10"/>
    </row>
    <row r="12" spans="1:10" ht="12.75" customHeight="1">
      <c r="A12" s="9"/>
      <c r="B12" s="11">
        <v>1</v>
      </c>
      <c r="C12" s="40">
        <v>2</v>
      </c>
      <c r="D12" s="40">
        <v>3</v>
      </c>
      <c r="E12" s="41" t="s">
        <v>84</v>
      </c>
      <c r="F12" s="41" t="s">
        <v>11</v>
      </c>
      <c r="G12" s="42" t="s">
        <v>12</v>
      </c>
      <c r="H12" s="43" t="s">
        <v>13</v>
      </c>
      <c r="I12" s="44" t="s">
        <v>14</v>
      </c>
      <c r="J12" s="10"/>
    </row>
    <row r="13" spans="1:10" s="16" customFormat="1" ht="15">
      <c r="A13" s="14" t="s">
        <v>15</v>
      </c>
      <c r="B13" s="35" t="s">
        <v>16</v>
      </c>
      <c r="C13" s="45" t="s">
        <v>17</v>
      </c>
      <c r="D13" s="46">
        <f>SUM(D15:D31)</f>
        <v>979001276.5600001</v>
      </c>
      <c r="E13" s="61">
        <f>SUM(E15:E31)</f>
        <v>202903173.77</v>
      </c>
      <c r="F13" s="46">
        <f>E13/D13*100</f>
        <v>20.725526986334287</v>
      </c>
      <c r="G13" s="46">
        <f>E13-D13</f>
        <v>-776098102.7900001</v>
      </c>
      <c r="H13" s="22" t="s">
        <v>18</v>
      </c>
      <c r="I13" s="23" t="s">
        <v>19</v>
      </c>
      <c r="J13" s="15"/>
    </row>
    <row r="14" spans="1:10" ht="15">
      <c r="A14" s="12"/>
      <c r="B14" s="36" t="s">
        <v>20</v>
      </c>
      <c r="C14" s="47"/>
      <c r="D14" s="48"/>
      <c r="E14" s="48"/>
      <c r="F14" s="48"/>
      <c r="G14" s="48"/>
      <c r="H14" s="24"/>
      <c r="I14" s="25"/>
      <c r="J14" s="13"/>
    </row>
    <row r="15" spans="1:10" ht="15">
      <c r="A15" s="12"/>
      <c r="B15" s="37" t="s">
        <v>21</v>
      </c>
      <c r="C15" s="49" t="s">
        <v>17</v>
      </c>
      <c r="D15" s="55">
        <v>234812000</v>
      </c>
      <c r="E15" s="55">
        <v>38111517.96</v>
      </c>
      <c r="F15" s="50">
        <f>E15*100/D15</f>
        <v>16.230651738412007</v>
      </c>
      <c r="G15" s="51">
        <f>E15-D15</f>
        <v>-196700482.04</v>
      </c>
      <c r="H15" s="26" t="s">
        <v>22</v>
      </c>
      <c r="I15" s="27" t="s">
        <v>22</v>
      </c>
      <c r="J15" s="13"/>
    </row>
    <row r="16" spans="1:10" ht="15">
      <c r="A16" s="12"/>
      <c r="B16" s="37" t="s">
        <v>23</v>
      </c>
      <c r="C16" s="49" t="s">
        <v>17</v>
      </c>
      <c r="D16" s="55">
        <v>32153000</v>
      </c>
      <c r="E16" s="55">
        <v>8775026.82</v>
      </c>
      <c r="F16" s="50">
        <f aca="true" t="shared" si="0" ref="F16:F29">E16*100/D16</f>
        <v>27.291471464560072</v>
      </c>
      <c r="G16" s="51">
        <f aca="true" t="shared" si="1" ref="G16:G29">E16-D16</f>
        <v>-23377973.18</v>
      </c>
      <c r="H16" s="26" t="s">
        <v>22</v>
      </c>
      <c r="I16" s="27" t="s">
        <v>22</v>
      </c>
      <c r="J16" s="13"/>
    </row>
    <row r="17" spans="1:10" ht="15">
      <c r="A17" s="12"/>
      <c r="B17" s="37" t="s">
        <v>24</v>
      </c>
      <c r="C17" s="49" t="s">
        <v>17</v>
      </c>
      <c r="D17" s="55">
        <v>5164000</v>
      </c>
      <c r="E17" s="55">
        <v>1196894.36</v>
      </c>
      <c r="F17" s="50">
        <f t="shared" si="0"/>
        <v>23.1776599535244</v>
      </c>
      <c r="G17" s="51">
        <f t="shared" si="1"/>
        <v>-3967105.6399999997</v>
      </c>
      <c r="H17" s="26" t="s">
        <v>22</v>
      </c>
      <c r="I17" s="56" t="s">
        <v>22</v>
      </c>
      <c r="J17" s="13"/>
    </row>
    <row r="18" spans="1:10" ht="15">
      <c r="A18" s="12"/>
      <c r="B18" s="70" t="s">
        <v>25</v>
      </c>
      <c r="C18" s="71" t="s">
        <v>17</v>
      </c>
      <c r="D18" s="72">
        <v>21112000</v>
      </c>
      <c r="E18" s="72">
        <v>3531418.01</v>
      </c>
      <c r="F18" s="73">
        <f t="shared" si="0"/>
        <v>16.727065223569532</v>
      </c>
      <c r="G18" s="74">
        <f t="shared" si="1"/>
        <v>-17580581.990000002</v>
      </c>
      <c r="H18" s="75" t="s">
        <v>22</v>
      </c>
      <c r="I18" s="56" t="s">
        <v>22</v>
      </c>
      <c r="J18" s="13"/>
    </row>
    <row r="19" spans="1:10" ht="15">
      <c r="A19" s="12"/>
      <c r="B19" s="70" t="s">
        <v>82</v>
      </c>
      <c r="C19" s="71" t="s">
        <v>17</v>
      </c>
      <c r="D19" s="72">
        <v>5551000</v>
      </c>
      <c r="E19" s="72">
        <v>1072511.04</v>
      </c>
      <c r="F19" s="73">
        <f t="shared" si="0"/>
        <v>19.321041974419025</v>
      </c>
      <c r="G19" s="74">
        <f t="shared" si="1"/>
        <v>-4478488.96</v>
      </c>
      <c r="H19" s="75" t="s">
        <v>22</v>
      </c>
      <c r="I19" s="85" t="s">
        <v>22</v>
      </c>
      <c r="J19" s="13"/>
    </row>
    <row r="20" spans="1:10" ht="15">
      <c r="A20" s="12"/>
      <c r="B20" s="70" t="s">
        <v>26</v>
      </c>
      <c r="C20" s="71" t="s">
        <v>17</v>
      </c>
      <c r="D20" s="72">
        <v>2821000</v>
      </c>
      <c r="E20" s="72">
        <v>334529.11</v>
      </c>
      <c r="F20" s="73">
        <f t="shared" si="0"/>
        <v>11.858529244948599</v>
      </c>
      <c r="G20" s="74">
        <f t="shared" si="1"/>
        <v>-2486470.89</v>
      </c>
      <c r="H20" s="75" t="s">
        <v>22</v>
      </c>
      <c r="I20" s="76" t="s">
        <v>22</v>
      </c>
      <c r="J20" s="13"/>
    </row>
    <row r="21" spans="1:10" ht="15">
      <c r="A21" s="12"/>
      <c r="B21" s="70" t="s">
        <v>93</v>
      </c>
      <c r="C21" s="71" t="s">
        <v>17</v>
      </c>
      <c r="D21" s="72"/>
      <c r="E21" s="72">
        <v>-100</v>
      </c>
      <c r="F21" s="50"/>
      <c r="G21" s="74">
        <f>E21-D21</f>
        <v>-100</v>
      </c>
      <c r="H21" s="75"/>
      <c r="I21" s="76"/>
      <c r="J21" s="13"/>
    </row>
    <row r="22" spans="1:10" ht="15">
      <c r="A22" s="12"/>
      <c r="B22" s="70" t="s">
        <v>27</v>
      </c>
      <c r="C22" s="71" t="s">
        <v>17</v>
      </c>
      <c r="D22" s="72">
        <v>20708000</v>
      </c>
      <c r="E22" s="72">
        <v>5433673.71</v>
      </c>
      <c r="F22" s="73">
        <f t="shared" si="0"/>
        <v>26.23949058334943</v>
      </c>
      <c r="G22" s="74">
        <f t="shared" si="1"/>
        <v>-15274326.29</v>
      </c>
      <c r="H22" s="75" t="s">
        <v>22</v>
      </c>
      <c r="I22" s="76" t="s">
        <v>22</v>
      </c>
      <c r="J22" s="13"/>
    </row>
    <row r="23" spans="1:10" ht="37.5" customHeight="1">
      <c r="A23" s="12"/>
      <c r="B23" s="70" t="s">
        <v>28</v>
      </c>
      <c r="C23" s="71" t="s">
        <v>17</v>
      </c>
      <c r="D23" s="72">
        <v>12881000</v>
      </c>
      <c r="E23" s="72">
        <v>4536311.2</v>
      </c>
      <c r="F23" s="73">
        <f t="shared" si="0"/>
        <v>35.21707320860182</v>
      </c>
      <c r="G23" s="74">
        <f t="shared" si="1"/>
        <v>-8344688.8</v>
      </c>
      <c r="H23" s="75" t="s">
        <v>22</v>
      </c>
      <c r="I23" s="56" t="s">
        <v>22</v>
      </c>
      <c r="J23" s="13"/>
    </row>
    <row r="24" spans="1:10" ht="15">
      <c r="A24" s="12"/>
      <c r="B24" s="37" t="s">
        <v>29</v>
      </c>
      <c r="C24" s="49" t="s">
        <v>17</v>
      </c>
      <c r="D24" s="55">
        <v>50000</v>
      </c>
      <c r="E24" s="55">
        <v>8458.86</v>
      </c>
      <c r="F24" s="50">
        <f t="shared" si="0"/>
        <v>16.91772</v>
      </c>
      <c r="G24" s="51">
        <f t="shared" si="1"/>
        <v>-41541.14</v>
      </c>
      <c r="H24" s="26" t="s">
        <v>22</v>
      </c>
      <c r="I24" s="27" t="s">
        <v>22</v>
      </c>
      <c r="J24" s="13"/>
    </row>
    <row r="25" spans="1:10" ht="15">
      <c r="A25" s="12"/>
      <c r="B25" s="37" t="s">
        <v>30</v>
      </c>
      <c r="C25" s="49" t="s">
        <v>17</v>
      </c>
      <c r="D25" s="55">
        <v>5640000</v>
      </c>
      <c r="E25" s="55">
        <v>923408.25</v>
      </c>
      <c r="F25" s="50">
        <f t="shared" si="0"/>
        <v>16.37248670212766</v>
      </c>
      <c r="G25" s="51">
        <f t="shared" si="1"/>
        <v>-4716591.75</v>
      </c>
      <c r="H25" s="26" t="s">
        <v>22</v>
      </c>
      <c r="I25" s="57" t="s">
        <v>22</v>
      </c>
      <c r="J25" s="13"/>
    </row>
    <row r="26" spans="1:10" ht="15">
      <c r="A26" s="12"/>
      <c r="B26" s="37" t="s">
        <v>31</v>
      </c>
      <c r="C26" s="49" t="s">
        <v>17</v>
      </c>
      <c r="D26" s="55">
        <v>2000000</v>
      </c>
      <c r="E26" s="55">
        <v>181446.08</v>
      </c>
      <c r="F26" s="50">
        <f t="shared" si="0"/>
        <v>9.072304</v>
      </c>
      <c r="G26" s="51">
        <f t="shared" si="1"/>
        <v>-1818553.92</v>
      </c>
      <c r="H26" s="26" t="s">
        <v>22</v>
      </c>
      <c r="I26" s="62" t="s">
        <v>22</v>
      </c>
      <c r="J26" s="13"/>
    </row>
    <row r="27" spans="1:10" ht="15">
      <c r="A27" s="12"/>
      <c r="B27" s="70" t="s">
        <v>32</v>
      </c>
      <c r="C27" s="71" t="s">
        <v>17</v>
      </c>
      <c r="D27" s="72">
        <v>8303351.14</v>
      </c>
      <c r="E27" s="72">
        <v>3791907.14</v>
      </c>
      <c r="F27" s="73">
        <f>E27*100/D27</f>
        <v>45.667189982284675</v>
      </c>
      <c r="G27" s="74">
        <f t="shared" si="1"/>
        <v>-4511444</v>
      </c>
      <c r="H27" s="75" t="s">
        <v>22</v>
      </c>
      <c r="I27" s="56" t="s">
        <v>22</v>
      </c>
      <c r="J27" s="13"/>
    </row>
    <row r="28" spans="1:10" ht="15">
      <c r="A28" s="12"/>
      <c r="B28" s="37" t="s">
        <v>33</v>
      </c>
      <c r="C28" s="49" t="s">
        <v>17</v>
      </c>
      <c r="D28" s="55">
        <v>603640866.96</v>
      </c>
      <c r="E28" s="55">
        <v>138355700.86</v>
      </c>
      <c r="F28" s="50">
        <f t="shared" si="0"/>
        <v>22.920201138265227</v>
      </c>
      <c r="G28" s="51">
        <f t="shared" si="1"/>
        <v>-465285166.1</v>
      </c>
      <c r="H28" s="26" t="s">
        <v>22</v>
      </c>
      <c r="I28" s="28" t="s">
        <v>22</v>
      </c>
      <c r="J28" s="13"/>
    </row>
    <row r="29" spans="1:10" ht="15">
      <c r="A29" s="12"/>
      <c r="B29" s="70" t="s">
        <v>83</v>
      </c>
      <c r="C29" s="71" t="s">
        <v>17</v>
      </c>
      <c r="D29" s="72">
        <v>24165058.46</v>
      </c>
      <c r="E29" s="72">
        <v>294811.46</v>
      </c>
      <c r="F29" s="73">
        <f t="shared" si="0"/>
        <v>1.2199906757436416</v>
      </c>
      <c r="G29" s="74">
        <f t="shared" si="1"/>
        <v>-23870247</v>
      </c>
      <c r="H29" s="75" t="s">
        <v>22</v>
      </c>
      <c r="I29" s="56" t="s">
        <v>22</v>
      </c>
      <c r="J29" s="13"/>
    </row>
    <row r="30" spans="1:10" ht="15">
      <c r="A30" s="12"/>
      <c r="B30" s="37" t="s">
        <v>34</v>
      </c>
      <c r="C30" s="49" t="s">
        <v>17</v>
      </c>
      <c r="D30" s="55" t="s">
        <v>22</v>
      </c>
      <c r="E30" s="55">
        <v>367888.42</v>
      </c>
      <c r="F30" s="50"/>
      <c r="G30" s="51">
        <f>E30</f>
        <v>367888.42</v>
      </c>
      <c r="H30" s="26" t="s">
        <v>22</v>
      </c>
      <c r="I30" s="27" t="s">
        <v>22</v>
      </c>
      <c r="J30" s="13"/>
    </row>
    <row r="31" spans="1:10" ht="15">
      <c r="A31" s="12"/>
      <c r="B31" s="37" t="s">
        <v>35</v>
      </c>
      <c r="C31" s="49" t="s">
        <v>17</v>
      </c>
      <c r="D31" s="55" t="s">
        <v>22</v>
      </c>
      <c r="E31" s="55">
        <v>-4012229.51</v>
      </c>
      <c r="F31" s="50"/>
      <c r="G31" s="51">
        <f>E31</f>
        <v>-4012229.51</v>
      </c>
      <c r="H31" s="26" t="s">
        <v>22</v>
      </c>
      <c r="I31" s="27" t="s">
        <v>22</v>
      </c>
      <c r="J31" s="13"/>
    </row>
    <row r="32" spans="1:10" s="16" customFormat="1" ht="15">
      <c r="A32" s="14" t="s">
        <v>15</v>
      </c>
      <c r="B32" s="79" t="s">
        <v>36</v>
      </c>
      <c r="C32" s="82" t="s">
        <v>37</v>
      </c>
      <c r="D32" s="81">
        <f>SUM(D34:D69)</f>
        <v>993878584.16</v>
      </c>
      <c r="E32" s="81">
        <f>SUM(E34:E69)</f>
        <v>232492718.72000003</v>
      </c>
      <c r="F32" s="81">
        <f>E32/D32*100</f>
        <v>23.392466889353166</v>
      </c>
      <c r="G32" s="51">
        <f aca="true" t="shared" si="2" ref="G32:G37">E32-D32</f>
        <v>-761385865.4399999</v>
      </c>
      <c r="H32" s="80" t="s">
        <v>18</v>
      </c>
      <c r="I32" s="29" t="s">
        <v>19</v>
      </c>
      <c r="J32" s="15"/>
    </row>
    <row r="33" spans="1:10" ht="15">
      <c r="A33" s="12"/>
      <c r="B33" s="36" t="s">
        <v>20</v>
      </c>
      <c r="C33" s="47"/>
      <c r="D33" s="48"/>
      <c r="E33" s="48"/>
      <c r="F33" s="48"/>
      <c r="G33" s="51">
        <f t="shared" si="2"/>
        <v>0</v>
      </c>
      <c r="H33" s="24"/>
      <c r="I33" s="25"/>
      <c r="J33" s="13"/>
    </row>
    <row r="34" spans="1:10" ht="15">
      <c r="A34" s="12"/>
      <c r="B34" s="38" t="s">
        <v>41</v>
      </c>
      <c r="C34" s="49" t="s">
        <v>37</v>
      </c>
      <c r="D34" s="55">
        <v>2078300</v>
      </c>
      <c r="E34" s="55">
        <v>373626.74</v>
      </c>
      <c r="F34" s="50">
        <f>E34*100/D34</f>
        <v>17.977517201558967</v>
      </c>
      <c r="G34" s="51">
        <f t="shared" si="2"/>
        <v>-1704673.26</v>
      </c>
      <c r="H34" s="30" t="s">
        <v>22</v>
      </c>
      <c r="I34" s="54" t="s">
        <v>22</v>
      </c>
      <c r="J34" s="13"/>
    </row>
    <row r="35" spans="1:10" ht="15">
      <c r="A35" s="12"/>
      <c r="B35" s="38" t="s">
        <v>42</v>
      </c>
      <c r="C35" s="49" t="s">
        <v>37</v>
      </c>
      <c r="D35" s="55">
        <v>1371500</v>
      </c>
      <c r="E35" s="55">
        <v>220783.57</v>
      </c>
      <c r="F35" s="50">
        <f aca="true" t="shared" si="3" ref="F35:F69">E35*100/D35</f>
        <v>16.097963543565438</v>
      </c>
      <c r="G35" s="51">
        <f t="shared" si="2"/>
        <v>-1150716.43</v>
      </c>
      <c r="H35" s="30" t="s">
        <v>22</v>
      </c>
      <c r="I35" s="31" t="s">
        <v>22</v>
      </c>
      <c r="J35" s="13"/>
    </row>
    <row r="36" spans="1:11" ht="15">
      <c r="A36" s="12"/>
      <c r="B36" s="38" t="s">
        <v>43</v>
      </c>
      <c r="C36" s="49" t="s">
        <v>37</v>
      </c>
      <c r="D36" s="55">
        <v>44934268.8</v>
      </c>
      <c r="E36" s="55">
        <v>7105247.54</v>
      </c>
      <c r="F36" s="50">
        <f t="shared" si="3"/>
        <v>15.812536244052557</v>
      </c>
      <c r="G36" s="51">
        <f t="shared" si="2"/>
        <v>-37829021.26</v>
      </c>
      <c r="H36" s="30" t="s">
        <v>22</v>
      </c>
      <c r="I36" s="58" t="s">
        <v>22</v>
      </c>
      <c r="J36" s="13"/>
      <c r="K36" s="65"/>
    </row>
    <row r="37" spans="1:10" ht="27" customHeight="1">
      <c r="A37" s="12"/>
      <c r="B37" s="38" t="s">
        <v>44</v>
      </c>
      <c r="C37" s="49" t="s">
        <v>37</v>
      </c>
      <c r="D37" s="55">
        <v>7000</v>
      </c>
      <c r="E37" s="55">
        <v>0</v>
      </c>
      <c r="F37" s="50">
        <f t="shared" si="3"/>
        <v>0</v>
      </c>
      <c r="G37" s="51">
        <f t="shared" si="2"/>
        <v>-7000</v>
      </c>
      <c r="H37" s="30" t="s">
        <v>22</v>
      </c>
      <c r="I37" s="66" t="s">
        <v>22</v>
      </c>
      <c r="J37" s="13"/>
    </row>
    <row r="38" spans="1:10" ht="15">
      <c r="A38" s="12"/>
      <c r="B38" s="38" t="s">
        <v>45</v>
      </c>
      <c r="C38" s="49" t="s">
        <v>37</v>
      </c>
      <c r="D38" s="55">
        <v>6629692</v>
      </c>
      <c r="E38" s="55">
        <v>1147645.94</v>
      </c>
      <c r="F38" s="50">
        <f t="shared" si="3"/>
        <v>17.310697691536802</v>
      </c>
      <c r="G38" s="51">
        <f aca="true" t="shared" si="4" ref="G38:G69">E38-D38</f>
        <v>-5482046.0600000005</v>
      </c>
      <c r="H38" s="30" t="s">
        <v>22</v>
      </c>
      <c r="I38" s="32" t="s">
        <v>22</v>
      </c>
      <c r="J38" s="13"/>
    </row>
    <row r="39" spans="1:10" ht="15">
      <c r="A39" s="12"/>
      <c r="B39" s="77" t="s">
        <v>46</v>
      </c>
      <c r="C39" s="71" t="s">
        <v>37</v>
      </c>
      <c r="D39" s="72">
        <v>100000</v>
      </c>
      <c r="E39" s="72">
        <v>0</v>
      </c>
      <c r="F39" s="73">
        <f t="shared" si="3"/>
        <v>0</v>
      </c>
      <c r="G39" s="51">
        <f t="shared" si="4"/>
        <v>-100000</v>
      </c>
      <c r="H39" s="78" t="s">
        <v>22</v>
      </c>
      <c r="I39" s="67" t="s">
        <v>75</v>
      </c>
      <c r="J39" s="13"/>
    </row>
    <row r="40" spans="1:10" ht="39.75" customHeight="1">
      <c r="A40" s="12"/>
      <c r="B40" s="77" t="s">
        <v>47</v>
      </c>
      <c r="C40" s="71" t="s">
        <v>37</v>
      </c>
      <c r="D40" s="72">
        <v>68232630.85</v>
      </c>
      <c r="E40" s="72">
        <v>15076434.98</v>
      </c>
      <c r="F40" s="73">
        <f t="shared" si="3"/>
        <v>22.09563780875379</v>
      </c>
      <c r="G40" s="51">
        <f t="shared" si="4"/>
        <v>-53156195.86999999</v>
      </c>
      <c r="H40" s="78" t="s">
        <v>22</v>
      </c>
      <c r="I40" s="67" t="s">
        <v>76</v>
      </c>
      <c r="J40" s="13"/>
    </row>
    <row r="41" spans="1:10" ht="24.75" customHeight="1">
      <c r="A41" s="12"/>
      <c r="B41" s="77" t="s">
        <v>86</v>
      </c>
      <c r="C41" s="71" t="s">
        <v>37</v>
      </c>
      <c r="D41" s="72">
        <v>1646731</v>
      </c>
      <c r="E41" s="72">
        <v>290766.67</v>
      </c>
      <c r="F41" s="73">
        <f t="shared" si="3"/>
        <v>17.6572050929994</v>
      </c>
      <c r="G41" s="51">
        <f t="shared" si="4"/>
        <v>-1355964.33</v>
      </c>
      <c r="H41" s="78" t="s">
        <v>22</v>
      </c>
      <c r="I41" s="87" t="s">
        <v>22</v>
      </c>
      <c r="J41" s="13"/>
    </row>
    <row r="42" spans="1:10" ht="30" customHeight="1">
      <c r="A42" s="12"/>
      <c r="B42" s="77" t="s">
        <v>48</v>
      </c>
      <c r="C42" s="71" t="s">
        <v>37</v>
      </c>
      <c r="D42" s="72">
        <v>462000</v>
      </c>
      <c r="E42" s="72">
        <v>8810</v>
      </c>
      <c r="F42" s="73">
        <f t="shared" si="3"/>
        <v>1.906926406926407</v>
      </c>
      <c r="G42" s="51">
        <f t="shared" si="4"/>
        <v>-453190</v>
      </c>
      <c r="H42" s="78" t="s">
        <v>22</v>
      </c>
      <c r="I42" s="84" t="s">
        <v>78</v>
      </c>
      <c r="J42" s="13"/>
    </row>
    <row r="43" spans="1:10" ht="27.75" customHeight="1">
      <c r="A43" s="12"/>
      <c r="B43" s="77" t="s">
        <v>69</v>
      </c>
      <c r="C43" s="71" t="s">
        <v>37</v>
      </c>
      <c r="D43" s="72">
        <v>2250270.22</v>
      </c>
      <c r="E43" s="72">
        <v>553434.3</v>
      </c>
      <c r="F43" s="73">
        <f t="shared" si="3"/>
        <v>24.594126300084977</v>
      </c>
      <c r="G43" s="51">
        <f t="shared" si="4"/>
        <v>-1696835.9200000002</v>
      </c>
      <c r="H43" s="86" t="s">
        <v>22</v>
      </c>
      <c r="I43" s="67" t="s">
        <v>71</v>
      </c>
      <c r="J43" s="13"/>
    </row>
    <row r="44" spans="1:10" ht="31.5" customHeight="1">
      <c r="A44" s="12"/>
      <c r="B44" s="77" t="s">
        <v>49</v>
      </c>
      <c r="C44" s="71" t="s">
        <v>37</v>
      </c>
      <c r="D44" s="72">
        <v>158000</v>
      </c>
      <c r="E44" s="72">
        <v>0</v>
      </c>
      <c r="F44" s="73">
        <f t="shared" si="3"/>
        <v>0</v>
      </c>
      <c r="G44" s="51">
        <f t="shared" si="4"/>
        <v>-158000</v>
      </c>
      <c r="H44" s="78" t="s">
        <v>22</v>
      </c>
      <c r="I44" s="66" t="s">
        <v>22</v>
      </c>
      <c r="J44" s="13"/>
    </row>
    <row r="45" spans="1:10" ht="31.5" customHeight="1">
      <c r="A45" s="12"/>
      <c r="B45" s="77" t="s">
        <v>87</v>
      </c>
      <c r="C45" s="71" t="s">
        <v>37</v>
      </c>
      <c r="D45" s="72">
        <v>435631.8</v>
      </c>
      <c r="E45" s="72">
        <v>197000</v>
      </c>
      <c r="F45" s="73">
        <f t="shared" si="3"/>
        <v>45.2216757362525</v>
      </c>
      <c r="G45" s="51">
        <f t="shared" si="4"/>
        <v>-238631.8</v>
      </c>
      <c r="H45" s="78" t="s">
        <v>22</v>
      </c>
      <c r="I45" s="87" t="s">
        <v>22</v>
      </c>
      <c r="J45" s="13"/>
    </row>
    <row r="46" spans="1:10" ht="16.5" customHeight="1">
      <c r="A46" s="12"/>
      <c r="B46" s="77" t="s">
        <v>88</v>
      </c>
      <c r="C46" s="71" t="s">
        <v>37</v>
      </c>
      <c r="D46" s="72">
        <v>3000</v>
      </c>
      <c r="E46" s="72">
        <v>0</v>
      </c>
      <c r="F46" s="73">
        <f t="shared" si="3"/>
        <v>0</v>
      </c>
      <c r="G46" s="51">
        <f t="shared" si="4"/>
        <v>-3000</v>
      </c>
      <c r="H46" s="78"/>
      <c r="I46" s="87"/>
      <c r="J46" s="13"/>
    </row>
    <row r="47" spans="1:10" ht="27" customHeight="1">
      <c r="A47" s="12"/>
      <c r="B47" s="38" t="s">
        <v>50</v>
      </c>
      <c r="C47" s="49" t="s">
        <v>37</v>
      </c>
      <c r="D47" s="55">
        <v>115730186.44</v>
      </c>
      <c r="E47" s="55">
        <v>33506501.32</v>
      </c>
      <c r="F47" s="50">
        <f t="shared" si="3"/>
        <v>28.952257272454457</v>
      </c>
      <c r="G47" s="51">
        <f t="shared" si="4"/>
        <v>-82223685.12</v>
      </c>
      <c r="H47" s="30" t="s">
        <v>22</v>
      </c>
      <c r="I47" s="67" t="s">
        <v>94</v>
      </c>
      <c r="J47" s="13"/>
    </row>
    <row r="48" spans="1:10" ht="24.75" customHeight="1">
      <c r="A48" s="12"/>
      <c r="B48" s="38" t="s">
        <v>51</v>
      </c>
      <c r="C48" s="49" t="s">
        <v>37</v>
      </c>
      <c r="D48" s="55">
        <v>2926892.87</v>
      </c>
      <c r="E48" s="55">
        <v>10000</v>
      </c>
      <c r="F48" s="50">
        <f t="shared" si="3"/>
        <v>0.34165924221203214</v>
      </c>
      <c r="G48" s="51">
        <f t="shared" si="4"/>
        <v>-2916892.87</v>
      </c>
      <c r="H48" s="30" t="s">
        <v>22</v>
      </c>
      <c r="I48" s="66" t="s">
        <v>94</v>
      </c>
      <c r="J48" s="13"/>
    </row>
    <row r="49" spans="1:10" ht="29.25" customHeight="1">
      <c r="A49" s="12"/>
      <c r="B49" s="38" t="s">
        <v>52</v>
      </c>
      <c r="C49" s="49" t="s">
        <v>37</v>
      </c>
      <c r="D49" s="55">
        <v>10678755</v>
      </c>
      <c r="E49" s="55">
        <v>2928218.63</v>
      </c>
      <c r="F49" s="50">
        <f t="shared" si="3"/>
        <v>27.42097398058107</v>
      </c>
      <c r="G49" s="51">
        <f t="shared" si="4"/>
        <v>-7750536.37</v>
      </c>
      <c r="H49" s="30" t="s">
        <v>22</v>
      </c>
      <c r="I49" s="67" t="s">
        <v>94</v>
      </c>
      <c r="J49" s="13"/>
    </row>
    <row r="50" spans="1:10" ht="31.5" customHeight="1">
      <c r="A50" s="12"/>
      <c r="B50" s="77" t="s">
        <v>53</v>
      </c>
      <c r="C50" s="71" t="s">
        <v>37</v>
      </c>
      <c r="D50" s="72">
        <v>10746924.83</v>
      </c>
      <c r="E50" s="72">
        <v>3541013.38</v>
      </c>
      <c r="F50" s="73">
        <f t="shared" si="3"/>
        <v>32.94908484067251</v>
      </c>
      <c r="G50" s="51">
        <f t="shared" si="4"/>
        <v>-7205911.45</v>
      </c>
      <c r="H50" s="78" t="s">
        <v>22</v>
      </c>
      <c r="I50" s="83" t="s">
        <v>77</v>
      </c>
      <c r="J50" s="13"/>
    </row>
    <row r="51" spans="1:10" ht="42" customHeight="1">
      <c r="A51" s="12"/>
      <c r="B51" s="77" t="s">
        <v>54</v>
      </c>
      <c r="C51" s="71" t="s">
        <v>37</v>
      </c>
      <c r="D51" s="72">
        <v>15435031.94</v>
      </c>
      <c r="E51" s="72">
        <v>1127416.48</v>
      </c>
      <c r="F51" s="73">
        <f t="shared" si="3"/>
        <v>7.304270469815433</v>
      </c>
      <c r="G51" s="51">
        <f t="shared" si="4"/>
        <v>-14307615.459999999</v>
      </c>
      <c r="H51" s="78" t="s">
        <v>22</v>
      </c>
      <c r="I51" s="83" t="s">
        <v>79</v>
      </c>
      <c r="J51" s="13"/>
    </row>
    <row r="52" spans="1:10" ht="28.5" customHeight="1">
      <c r="A52" s="12"/>
      <c r="B52" s="38" t="s">
        <v>55</v>
      </c>
      <c r="C52" s="49" t="s">
        <v>37</v>
      </c>
      <c r="D52" s="55">
        <v>113100</v>
      </c>
      <c r="E52" s="55">
        <v>18633.18</v>
      </c>
      <c r="F52" s="50">
        <f t="shared" si="3"/>
        <v>16.47496021220159</v>
      </c>
      <c r="G52" s="51">
        <f t="shared" si="4"/>
        <v>-94466.82</v>
      </c>
      <c r="H52" s="30" t="s">
        <v>22</v>
      </c>
      <c r="I52" s="68" t="s">
        <v>22</v>
      </c>
      <c r="J52" s="13"/>
    </row>
    <row r="53" spans="1:10" ht="28.5" customHeight="1">
      <c r="A53" s="12"/>
      <c r="B53" s="38" t="s">
        <v>89</v>
      </c>
      <c r="C53" s="49" t="s">
        <v>37</v>
      </c>
      <c r="D53" s="55">
        <v>1769827.69</v>
      </c>
      <c r="E53" s="55">
        <v>0</v>
      </c>
      <c r="F53" s="50">
        <f t="shared" si="3"/>
        <v>0</v>
      </c>
      <c r="G53" s="51">
        <f t="shared" si="4"/>
        <v>-1769827.69</v>
      </c>
      <c r="H53" s="30"/>
      <c r="I53" s="68"/>
      <c r="J53" s="13"/>
    </row>
    <row r="54" spans="1:10" ht="15">
      <c r="A54" s="12"/>
      <c r="B54" s="38" t="s">
        <v>56</v>
      </c>
      <c r="C54" s="49" t="s">
        <v>37</v>
      </c>
      <c r="D54" s="55">
        <v>96265609.29</v>
      </c>
      <c r="E54" s="55">
        <v>25663933.59</v>
      </c>
      <c r="F54" s="50">
        <f t="shared" si="3"/>
        <v>26.659503616382292</v>
      </c>
      <c r="G54" s="51">
        <f t="shared" si="4"/>
        <v>-70601675.7</v>
      </c>
      <c r="H54" s="30" t="s">
        <v>22</v>
      </c>
      <c r="I54" s="64" t="s">
        <v>22</v>
      </c>
      <c r="J54" s="13"/>
    </row>
    <row r="55" spans="1:10" ht="15">
      <c r="A55" s="12"/>
      <c r="B55" s="38" t="s">
        <v>57</v>
      </c>
      <c r="C55" s="49" t="s">
        <v>37</v>
      </c>
      <c r="D55" s="55">
        <v>400580021.34</v>
      </c>
      <c r="E55" s="55">
        <v>98144300.84</v>
      </c>
      <c r="F55" s="50">
        <f t="shared" si="3"/>
        <v>24.500548108138958</v>
      </c>
      <c r="G55" s="51">
        <f t="shared" si="4"/>
        <v>-302435720.5</v>
      </c>
      <c r="H55" s="30" t="s">
        <v>22</v>
      </c>
      <c r="I55" s="64" t="s">
        <v>22</v>
      </c>
      <c r="J55" s="13"/>
    </row>
    <row r="56" spans="1:10" ht="18" customHeight="1">
      <c r="A56" s="12"/>
      <c r="B56" s="38" t="s">
        <v>58</v>
      </c>
      <c r="C56" s="49" t="s">
        <v>37</v>
      </c>
      <c r="D56" s="55">
        <v>53823000</v>
      </c>
      <c r="E56" s="55">
        <v>11365824.45</v>
      </c>
      <c r="F56" s="50">
        <f t="shared" si="3"/>
        <v>21.117040020065772</v>
      </c>
      <c r="G56" s="51">
        <f t="shared" si="4"/>
        <v>-42457175.55</v>
      </c>
      <c r="H56" s="30" t="s">
        <v>22</v>
      </c>
      <c r="I56" s="68" t="s">
        <v>22</v>
      </c>
      <c r="J56" s="13"/>
    </row>
    <row r="57" spans="1:10" ht="27.75" customHeight="1">
      <c r="A57" s="12"/>
      <c r="B57" s="38" t="s">
        <v>59</v>
      </c>
      <c r="C57" s="49" t="s">
        <v>37</v>
      </c>
      <c r="D57" s="55">
        <v>0</v>
      </c>
      <c r="E57" s="55">
        <v>0</v>
      </c>
      <c r="F57" s="50" t="e">
        <f t="shared" si="3"/>
        <v>#DIV/0!</v>
      </c>
      <c r="G57" s="51">
        <f t="shared" si="4"/>
        <v>0</v>
      </c>
      <c r="H57" s="30" t="s">
        <v>22</v>
      </c>
      <c r="I57" s="68" t="s">
        <v>22</v>
      </c>
      <c r="J57" s="13"/>
    </row>
    <row r="58" spans="1:10" ht="15">
      <c r="A58" s="12"/>
      <c r="B58" s="77" t="s">
        <v>60</v>
      </c>
      <c r="C58" s="71" t="s">
        <v>37</v>
      </c>
      <c r="D58" s="72">
        <v>3702325</v>
      </c>
      <c r="E58" s="72">
        <v>239750</v>
      </c>
      <c r="F58" s="73">
        <f t="shared" si="3"/>
        <v>6.475660564645189</v>
      </c>
      <c r="G58" s="51">
        <f t="shared" si="4"/>
        <v>-3462575</v>
      </c>
      <c r="H58" s="78" t="s">
        <v>22</v>
      </c>
      <c r="I58" s="64" t="s">
        <v>73</v>
      </c>
      <c r="J58" s="13"/>
    </row>
    <row r="59" spans="1:10" ht="15">
      <c r="A59" s="12"/>
      <c r="B59" s="38" t="s">
        <v>61</v>
      </c>
      <c r="C59" s="49" t="s">
        <v>37</v>
      </c>
      <c r="D59" s="55">
        <v>8305617.75</v>
      </c>
      <c r="E59" s="55">
        <v>1651346.44</v>
      </c>
      <c r="F59" s="50">
        <f t="shared" si="3"/>
        <v>19.882283169123692</v>
      </c>
      <c r="G59" s="51">
        <f t="shared" si="4"/>
        <v>-6654271.3100000005</v>
      </c>
      <c r="H59" s="30" t="s">
        <v>22</v>
      </c>
      <c r="I59" s="69" t="s">
        <v>22</v>
      </c>
      <c r="J59" s="13"/>
    </row>
    <row r="60" spans="1:10" ht="15">
      <c r="A60" s="12"/>
      <c r="B60" s="38" t="s">
        <v>62</v>
      </c>
      <c r="C60" s="49" t="s">
        <v>37</v>
      </c>
      <c r="D60" s="55">
        <v>122971687.43</v>
      </c>
      <c r="E60" s="55">
        <v>22972594.21</v>
      </c>
      <c r="F60" s="50">
        <f t="shared" si="3"/>
        <v>18.681205967086402</v>
      </c>
      <c r="G60" s="51">
        <f t="shared" si="4"/>
        <v>-99999093.22</v>
      </c>
      <c r="H60" s="30" t="s">
        <v>22</v>
      </c>
      <c r="I60" s="67" t="s">
        <v>22</v>
      </c>
      <c r="J60" s="13"/>
    </row>
    <row r="61" spans="1:10" ht="15">
      <c r="A61" s="12"/>
      <c r="B61" s="38" t="s">
        <v>63</v>
      </c>
      <c r="C61" s="49" t="s">
        <v>37</v>
      </c>
      <c r="D61" s="55">
        <v>0</v>
      </c>
      <c r="E61" s="55">
        <v>0</v>
      </c>
      <c r="F61" s="50" t="e">
        <f t="shared" si="3"/>
        <v>#DIV/0!</v>
      </c>
      <c r="G61" s="51">
        <f t="shared" si="4"/>
        <v>0</v>
      </c>
      <c r="H61" s="30" t="s">
        <v>22</v>
      </c>
      <c r="I61" s="32" t="s">
        <v>22</v>
      </c>
      <c r="J61" s="13"/>
    </row>
    <row r="62" spans="1:10" ht="15">
      <c r="A62" s="12"/>
      <c r="B62" s="38" t="s">
        <v>90</v>
      </c>
      <c r="C62" s="49" t="s">
        <v>37</v>
      </c>
      <c r="D62" s="55">
        <v>128000</v>
      </c>
      <c r="E62" s="55">
        <v>26200</v>
      </c>
      <c r="F62" s="50">
        <f t="shared" si="3"/>
        <v>20.46875</v>
      </c>
      <c r="G62" s="51">
        <f t="shared" si="4"/>
        <v>-101800</v>
      </c>
      <c r="H62" s="30"/>
      <c r="I62" s="32"/>
      <c r="J62" s="13"/>
    </row>
    <row r="63" spans="1:10" ht="15">
      <c r="A63" s="12"/>
      <c r="B63" s="38" t="s">
        <v>64</v>
      </c>
      <c r="C63" s="49" t="s">
        <v>37</v>
      </c>
      <c r="D63" s="55">
        <v>1598000</v>
      </c>
      <c r="E63" s="55">
        <v>353130.03</v>
      </c>
      <c r="F63" s="50">
        <f t="shared" si="3"/>
        <v>22.098249687108886</v>
      </c>
      <c r="G63" s="51">
        <f t="shared" si="4"/>
        <v>-1244869.97</v>
      </c>
      <c r="H63" s="30" t="s">
        <v>22</v>
      </c>
      <c r="I63" s="31" t="s">
        <v>22</v>
      </c>
      <c r="J63" s="13"/>
    </row>
    <row r="64" spans="1:10" ht="26.25" customHeight="1">
      <c r="A64" s="12"/>
      <c r="B64" s="38" t="s">
        <v>65</v>
      </c>
      <c r="C64" s="49" t="s">
        <v>37</v>
      </c>
      <c r="D64" s="55">
        <v>1080694.1</v>
      </c>
      <c r="E64" s="55">
        <v>96918.42</v>
      </c>
      <c r="F64" s="50">
        <f t="shared" si="3"/>
        <v>8.968164071590655</v>
      </c>
      <c r="G64" s="51">
        <f t="shared" si="4"/>
        <v>-983775.68</v>
      </c>
      <c r="H64" s="30" t="s">
        <v>22</v>
      </c>
      <c r="I64" s="64" t="s">
        <v>22</v>
      </c>
      <c r="J64" s="13"/>
    </row>
    <row r="65" spans="1:10" ht="15">
      <c r="A65" s="12"/>
      <c r="B65" s="38" t="s">
        <v>66</v>
      </c>
      <c r="C65" s="49" t="s">
        <v>37</v>
      </c>
      <c r="D65" s="55">
        <v>8411788.65</v>
      </c>
      <c r="E65" s="55">
        <v>2860147.36</v>
      </c>
      <c r="F65" s="50">
        <f t="shared" si="3"/>
        <v>34.00165504633785</v>
      </c>
      <c r="G65" s="51">
        <f t="shared" si="4"/>
        <v>-5551641.290000001</v>
      </c>
      <c r="H65" s="30" t="s">
        <v>22</v>
      </c>
      <c r="I65" s="63" t="s">
        <v>22</v>
      </c>
      <c r="J65" s="13"/>
    </row>
    <row r="66" spans="1:10" ht="15">
      <c r="A66" s="12"/>
      <c r="B66" s="38" t="s">
        <v>91</v>
      </c>
      <c r="C66" s="49" t="s">
        <v>37</v>
      </c>
      <c r="D66" s="55">
        <v>450000</v>
      </c>
      <c r="E66" s="55">
        <v>66061.53</v>
      </c>
      <c r="F66" s="50">
        <f t="shared" si="3"/>
        <v>14.68034</v>
      </c>
      <c r="G66" s="51">
        <f t="shared" si="4"/>
        <v>-383938.47</v>
      </c>
      <c r="H66" s="30"/>
      <c r="I66" s="63"/>
      <c r="J66" s="13"/>
    </row>
    <row r="67" spans="1:10" ht="15">
      <c r="A67" s="12"/>
      <c r="B67" s="38" t="s">
        <v>67</v>
      </c>
      <c r="C67" s="49" t="s">
        <v>37</v>
      </c>
      <c r="D67" s="55">
        <v>10000</v>
      </c>
      <c r="E67" s="55">
        <v>0</v>
      </c>
      <c r="F67" s="50">
        <f t="shared" si="3"/>
        <v>0</v>
      </c>
      <c r="G67" s="51">
        <f t="shared" si="4"/>
        <v>-10000</v>
      </c>
      <c r="H67" s="30" t="s">
        <v>22</v>
      </c>
      <c r="I67" s="31" t="s">
        <v>22</v>
      </c>
      <c r="J67" s="13"/>
    </row>
    <row r="68" spans="1:10" ht="26.25" customHeight="1">
      <c r="A68" s="12"/>
      <c r="B68" s="77" t="s">
        <v>70</v>
      </c>
      <c r="C68" s="71" t="s">
        <v>37</v>
      </c>
      <c r="D68" s="72">
        <v>10791589.16</v>
      </c>
      <c r="E68" s="72">
        <v>2946979.12</v>
      </c>
      <c r="F68" s="73"/>
      <c r="G68" s="51">
        <f t="shared" si="4"/>
        <v>-7844610.04</v>
      </c>
      <c r="H68" s="78" t="s">
        <v>22</v>
      </c>
      <c r="I68" s="64" t="s">
        <v>74</v>
      </c>
      <c r="J68" s="13"/>
    </row>
    <row r="69" spans="1:10" ht="15">
      <c r="A69" s="12"/>
      <c r="B69" s="38" t="s">
        <v>68</v>
      </c>
      <c r="C69" s="49"/>
      <c r="D69" s="59">
        <v>50508</v>
      </c>
      <c r="E69" s="59">
        <v>0</v>
      </c>
      <c r="F69" s="50">
        <f t="shared" si="3"/>
        <v>0</v>
      </c>
      <c r="G69" s="51">
        <f t="shared" si="4"/>
        <v>-50508</v>
      </c>
      <c r="H69" s="30"/>
      <c r="I69" s="31" t="s">
        <v>22</v>
      </c>
      <c r="J69" s="13"/>
    </row>
    <row r="70" spans="1:10" ht="34.5">
      <c r="A70" s="9"/>
      <c r="B70" s="39" t="s">
        <v>38</v>
      </c>
      <c r="C70" s="52" t="s">
        <v>39</v>
      </c>
      <c r="D70" s="60">
        <f>D13-D32</f>
        <v>-14877307.599999905</v>
      </c>
      <c r="E70" s="60">
        <f>E13-E32</f>
        <v>-29589544.950000018</v>
      </c>
      <c r="F70" s="53" t="s">
        <v>19</v>
      </c>
      <c r="G70" s="33" t="s">
        <v>19</v>
      </c>
      <c r="H70" s="33" t="s">
        <v>19</v>
      </c>
      <c r="I70" s="34" t="s">
        <v>19</v>
      </c>
      <c r="J70" s="10"/>
    </row>
  </sheetData>
  <sheetProtection/>
  <mergeCells count="15">
    <mergeCell ref="E8:E11"/>
    <mergeCell ref="F8:G8"/>
    <mergeCell ref="H8:I8"/>
    <mergeCell ref="F9:F11"/>
    <mergeCell ref="G9:G11"/>
    <mergeCell ref="H9:H11"/>
    <mergeCell ref="I9:I11"/>
    <mergeCell ref="B8:B11"/>
    <mergeCell ref="C8:C11"/>
    <mergeCell ref="D8:D11"/>
    <mergeCell ref="B2:I2"/>
    <mergeCell ref="C4:H4"/>
    <mergeCell ref="C5:H5"/>
    <mergeCell ref="C6:I6"/>
    <mergeCell ref="B3:I3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IIS APPPOOL\smart</dc:creator>
  <cp:keywords/>
  <dc:description/>
  <cp:lastModifiedBy>KSO</cp:lastModifiedBy>
  <cp:lastPrinted>2021-08-09T13:07:36Z</cp:lastPrinted>
  <dcterms:created xsi:type="dcterms:W3CDTF">2019-02-13T06:51:53Z</dcterms:created>
  <dcterms:modified xsi:type="dcterms:W3CDTF">2023-04-07T10:36:17Z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sv_0503364G_20181231_3.xlsx</vt:lpwstr>
  </property>
  <property fmtid="{D5CDD505-2E9C-101B-9397-08002B2CF9AE}" pid="3" name="Название отчета">
    <vt:lpwstr>sv_0503364G_20181231_3.xlsx</vt:lpwstr>
  </property>
  <property fmtid="{D5CDD505-2E9C-101B-9397-08002B2CF9AE}" pid="4" name="Версия клиента">
    <vt:lpwstr>18.2.5.28464</vt:lpwstr>
  </property>
  <property fmtid="{D5CDD505-2E9C-101B-9397-08002B2CF9AE}" pid="5" name="Версия базы">
    <vt:lpwstr>18.2.0.184977064</vt:lpwstr>
  </property>
  <property fmtid="{D5CDD505-2E9C-101B-9397-08002B2CF9AE}" pid="6" name="Тип сервера">
    <vt:lpwstr>MSSQL</vt:lpwstr>
  </property>
  <property fmtid="{D5CDD505-2E9C-101B-9397-08002B2CF9AE}" pid="7" name="Сервер">
    <vt:lpwstr>smartsql2\svod</vt:lpwstr>
  </property>
  <property fmtid="{D5CDD505-2E9C-101B-9397-08002B2CF9AE}" pid="8" name="База">
    <vt:lpwstr>svod_smart</vt:lpwstr>
  </property>
  <property fmtid="{D5CDD505-2E9C-101B-9397-08002B2CF9AE}" pid="9" name="Пользователь">
    <vt:lpwstr>kr13029_1</vt:lpwstr>
  </property>
  <property fmtid="{D5CDD505-2E9C-101B-9397-08002B2CF9AE}" pid="10" name="Шаблон">
    <vt:lpwstr>sv_0503364G_20181231</vt:lpwstr>
  </property>
  <property fmtid="{D5CDD505-2E9C-101B-9397-08002B2CF9AE}" pid="11" name="Локальная база">
    <vt:lpwstr>не используется</vt:lpwstr>
  </property>
</Properties>
</file>